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20" yWindow="-120" windowWidth="29040" windowHeight="13740" activeTab="2"/>
  </bookViews>
  <sheets>
    <sheet name="Sondagem" sheetId="3" r:id="rId1"/>
    <sheet name="Planilha1" sheetId="4" r:id="rId2"/>
    <sheet name="Planilha2" sheetId="5" r:id="rId3"/>
  </sheets>
  <definedNames>
    <definedName name="_xlnm._FilterDatabase" localSheetId="0" hidden="1">Sondagem!$A$35:$L$93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8" roundtripDataSignature="AMtx7mhJj9gMy4j7KcI2BYO0F4cfzHkUGA=="/>
    </ext>
  </extLst>
</workbook>
</file>

<file path=xl/calcChain.xml><?xml version="1.0" encoding="utf-8"?>
<calcChain xmlns="http://schemas.openxmlformats.org/spreadsheetml/2006/main">
  <c r="N20" i="5"/>
  <c r="N19"/>
  <c r="N18"/>
  <c r="N17"/>
  <c r="N16"/>
  <c r="N15"/>
  <c r="N14"/>
  <c r="N20" i="4" l="1"/>
  <c r="N21" l="1"/>
  <c r="N22"/>
  <c r="N23"/>
  <c r="N24"/>
  <c r="N25"/>
  <c r="N26"/>
  <c r="O11"/>
  <c r="O15"/>
  <c r="O13"/>
  <c r="O7"/>
  <c r="O9"/>
  <c r="O5"/>
  <c r="K93" i="3" l="1"/>
  <c r="K92"/>
  <c r="K91"/>
  <c r="K90"/>
  <c r="K89"/>
  <c r="K88"/>
  <c r="E87"/>
  <c r="I86"/>
  <c r="K86" s="1"/>
  <c r="E86"/>
  <c r="E85"/>
  <c r="I84"/>
  <c r="K84" s="1"/>
  <c r="E84"/>
  <c r="K83"/>
  <c r="I83"/>
  <c r="E83"/>
  <c r="E82"/>
  <c r="E81"/>
  <c r="E80"/>
  <c r="E79"/>
  <c r="E76"/>
  <c r="E75"/>
  <c r="I74"/>
  <c r="K74" s="1"/>
  <c r="E73"/>
  <c r="H71"/>
  <c r="I71" s="1"/>
  <c r="K71" s="1"/>
  <c r="E71"/>
  <c r="I70"/>
  <c r="K70" s="1"/>
  <c r="E70"/>
  <c r="I69"/>
  <c r="K69" s="1"/>
  <c r="E69"/>
  <c r="I68"/>
  <c r="K68" s="1"/>
  <c r="E68"/>
  <c r="I67"/>
  <c r="K67" s="1"/>
  <c r="E67"/>
  <c r="I66"/>
  <c r="K66" s="1"/>
  <c r="E66"/>
  <c r="I65"/>
  <c r="K65" s="1"/>
  <c r="E65"/>
  <c r="I64"/>
  <c r="K64" s="1"/>
  <c r="E64"/>
  <c r="I63"/>
  <c r="K63" s="1"/>
  <c r="E63"/>
  <c r="E62"/>
  <c r="E61"/>
  <c r="E60"/>
  <c r="E59"/>
  <c r="K58"/>
  <c r="I58"/>
  <c r="H58"/>
  <c r="E58"/>
  <c r="E56"/>
  <c r="K55"/>
  <c r="I55"/>
  <c r="H55"/>
  <c r="E55"/>
  <c r="E54"/>
  <c r="E53"/>
  <c r="E52"/>
  <c r="E51"/>
  <c r="E50"/>
  <c r="E49"/>
  <c r="E48"/>
  <c r="E47"/>
  <c r="E46"/>
  <c r="E45"/>
  <c r="E43"/>
  <c r="E42"/>
  <c r="I41"/>
  <c r="K41" s="1"/>
  <c r="E41"/>
  <c r="E40"/>
  <c r="I39"/>
  <c r="K39" s="1"/>
  <c r="E38"/>
  <c r="I37"/>
  <c r="K37" s="1"/>
  <c r="E37"/>
  <c r="K36"/>
  <c r="I36"/>
  <c r="E36"/>
  <c r="B28"/>
  <c r="B29" s="1"/>
  <c r="B30" s="1"/>
  <c r="B31" s="1"/>
  <c r="B23"/>
  <c r="B24" s="1"/>
  <c r="B20"/>
  <c r="B21" s="1"/>
  <c r="B15"/>
  <c r="E39" s="1"/>
  <c r="B12"/>
  <c r="E78" s="1"/>
  <c r="B11"/>
  <c r="B3"/>
  <c r="B4" s="1"/>
  <c r="B5" s="1"/>
  <c r="B6" s="1"/>
  <c r="B7" s="1"/>
  <c r="B8" s="1"/>
  <c r="B9" s="1"/>
  <c r="B2"/>
  <c r="B25" l="1"/>
  <c r="B26" s="1"/>
  <c r="E74"/>
  <c r="E57"/>
  <c r="B13"/>
  <c r="E72"/>
  <c r="E77"/>
  <c r="B16"/>
  <c r="B17" l="1"/>
  <c r="B18" s="1"/>
  <c r="E44"/>
  <c r="K102" l="1"/>
  <c r="L99"/>
  <c r="K99"/>
  <c r="L102"/>
  <c r="K97"/>
  <c r="K98"/>
  <c r="L98"/>
  <c r="K100"/>
  <c r="K101"/>
  <c r="L101"/>
  <c r="L97"/>
  <c r="L100"/>
  <c r="M136" l="1"/>
  <c r="M117"/>
  <c r="M138"/>
  <c r="M119"/>
  <c r="M128"/>
  <c r="M109"/>
  <c r="M131"/>
  <c r="N131" s="1"/>
  <c r="M112"/>
  <c r="N112" s="1"/>
  <c r="M129"/>
  <c r="N129" s="1"/>
  <c r="M110"/>
  <c r="N110" s="1"/>
  <c r="M135"/>
  <c r="N135" s="1"/>
  <c r="M116"/>
  <c r="N116" s="1"/>
  <c r="M133"/>
  <c r="N133" s="1"/>
  <c r="M114"/>
  <c r="N114" s="1"/>
  <c r="M132"/>
  <c r="M113"/>
  <c r="M134"/>
  <c r="M115"/>
  <c r="M127"/>
  <c r="N127" s="1"/>
  <c r="M108"/>
  <c r="N108" s="1"/>
  <c r="M130"/>
  <c r="M111"/>
  <c r="M137"/>
  <c r="N137" s="1"/>
  <c r="M118"/>
  <c r="N118" s="1"/>
</calcChain>
</file>

<file path=xl/comments1.xml><?xml version="1.0" encoding="utf-8"?>
<comments xmlns="http://schemas.openxmlformats.org/spreadsheetml/2006/main">
  <authors>
    <author/>
  </authors>
  <commentList>
    <comment ref="H37" authorId="0">
      <text>
        <r>
          <rPr>
            <sz val="11"/>
            <color theme="1"/>
            <rFont val="Arial"/>
            <family val="2"/>
          </rPr>
          <t xml:space="preserve">
======</t>
        </r>
      </text>
    </comment>
    <comment ref="H41" authorId="0">
      <text>
        <r>
          <rPr>
            <sz val="11"/>
            <color theme="1"/>
            <rFont val="Arial"/>
            <family val="2"/>
          </rPr>
          <t>estimado
======</t>
        </r>
      </text>
    </comment>
    <comment ref="F44" authorId="0">
      <text>
        <r>
          <rPr>
            <sz val="11"/>
            <color theme="1"/>
            <rFont val="Arial"/>
            <family val="2"/>
          </rPr>
          <t>incluir documentos do projeto no nº opus correto
======</t>
        </r>
      </text>
    </comment>
    <comment ref="H55" authorId="0">
      <text>
        <r>
          <rPr>
            <sz val="11"/>
            <color theme="1"/>
            <rFont val="Arial"/>
            <family val="2"/>
          </rPr>
          <t>estimado
======</t>
        </r>
      </text>
    </comment>
    <comment ref="H74" authorId="0">
      <text>
        <r>
          <rPr>
            <sz val="11"/>
            <color theme="1"/>
            <rFont val="Arial"/>
            <family val="2"/>
          </rPr>
          <t>estimado
======</t>
        </r>
      </text>
    </comment>
    <comment ref="H86" authorId="0">
      <text>
        <r>
          <rPr>
            <sz val="11"/>
            <color theme="1"/>
            <rFont val="Arial"/>
            <family val="2"/>
          </rPr>
          <t>estimado
======</t>
        </r>
      </text>
    </comment>
  </commentList>
</comments>
</file>

<file path=xl/sharedStrings.xml><?xml version="1.0" encoding="utf-8"?>
<sst xmlns="http://schemas.openxmlformats.org/spreadsheetml/2006/main" count="539" uniqueCount="215">
  <si>
    <t>Porto Alegre</t>
  </si>
  <si>
    <t>Região 1</t>
  </si>
  <si>
    <t>São Leopoldo</t>
  </si>
  <si>
    <t>Nova Santa Rita</t>
  </si>
  <si>
    <t>Caxias do Sul</t>
  </si>
  <si>
    <t>Sapucaia do Sul</t>
  </si>
  <si>
    <t>Bento Gonçalves</t>
  </si>
  <si>
    <t>General Câmara</t>
  </si>
  <si>
    <t xml:space="preserve"> Santa Cruz do Sul</t>
  </si>
  <si>
    <t>Butiá</t>
  </si>
  <si>
    <t>Santa Maria</t>
  </si>
  <si>
    <t>Região 2</t>
  </si>
  <si>
    <t>Itaara</t>
  </si>
  <si>
    <t>Cachoeira do Sul</t>
  </si>
  <si>
    <t>Santiago</t>
  </si>
  <si>
    <t>Santana do Livramento</t>
  </si>
  <si>
    <t>Região 3</t>
  </si>
  <si>
    <t>Bagé</t>
  </si>
  <si>
    <t>Rosário do Sul</t>
  </si>
  <si>
    <t>São Gabriel</t>
  </si>
  <si>
    <t>Dom Pedrito</t>
  </si>
  <si>
    <t>Pelotas</t>
  </si>
  <si>
    <t>Região 4</t>
  </si>
  <si>
    <t>Rio Grande</t>
  </si>
  <si>
    <t>Jaguarão</t>
  </si>
  <si>
    <t>Uruguaiana</t>
  </si>
  <si>
    <t>Região 5</t>
  </si>
  <si>
    <t>Quaraí</t>
  </si>
  <si>
    <t>Alegrete</t>
  </si>
  <si>
    <t>Itaqui</t>
  </si>
  <si>
    <t>São Borja</t>
  </si>
  <si>
    <t>Cruz Alta</t>
  </si>
  <si>
    <t>Região 6</t>
  </si>
  <si>
    <t>São Luiz Gonzaga</t>
  </si>
  <si>
    <t>Santa Rosa</t>
  </si>
  <si>
    <t>Ijuí</t>
  </si>
  <si>
    <t>Santo Ângelo</t>
  </si>
  <si>
    <t>REGIÃO</t>
  </si>
  <si>
    <t>área</t>
  </si>
  <si>
    <t>nº furos</t>
  </si>
  <si>
    <t>profundidade</t>
  </si>
  <si>
    <t>subtotal</t>
  </si>
  <si>
    <t>nº mobilização</t>
  </si>
  <si>
    <t>PDRA ERng -COLOG</t>
  </si>
  <si>
    <t>9º BI Mtz</t>
  </si>
  <si>
    <t>Rancho</t>
  </si>
  <si>
    <t>?</t>
  </si>
  <si>
    <t>8º B Log</t>
  </si>
  <si>
    <t>Seção de pintura</t>
  </si>
  <si>
    <t>PDRA ERng -DGP</t>
  </si>
  <si>
    <t>HGeSM</t>
  </si>
  <si>
    <t>Centro Cirúrgico</t>
  </si>
  <si>
    <t xml:space="preserve">JÁ TEM
</t>
  </si>
  <si>
    <t>HGuBa</t>
  </si>
  <si>
    <t>Bloco Cirúrgico</t>
  </si>
  <si>
    <t>HMAPA</t>
  </si>
  <si>
    <t>UTI</t>
  </si>
  <si>
    <t>N/A</t>
  </si>
  <si>
    <t>Adeq 
Telhado Alas Norte e Sul da UPI da Imaginologia e Posto Enfermagem</t>
  </si>
  <si>
    <t>PDRA ERng -EME</t>
  </si>
  <si>
    <t>19º BI Mtz</t>
  </si>
  <si>
    <t>Pav Comando</t>
  </si>
  <si>
    <t>JÁ TEM</t>
  </si>
  <si>
    <t>LAC/PAM</t>
  </si>
  <si>
    <t>4º RCC</t>
  </si>
  <si>
    <t>201903000091 (cadastrado pré análise no 201803000207)</t>
  </si>
  <si>
    <t>Garagem 3º Esq</t>
  </si>
  <si>
    <t>CA Sul</t>
  </si>
  <si>
    <t>SIMACEM</t>
  </si>
  <si>
    <t>Adt obra</t>
  </si>
  <si>
    <t>Rede lógica - SIMACEM</t>
  </si>
  <si>
    <t>Urbanização e paisagismo - SIMACEM</t>
  </si>
  <si>
    <t>Rede externa de elétrica - SIMACEM</t>
  </si>
  <si>
    <t>EASA</t>
  </si>
  <si>
    <t>Falta</t>
  </si>
  <si>
    <t>6ª Bia AAAe  AP</t>
  </si>
  <si>
    <t>3º GAC AP</t>
  </si>
  <si>
    <t>Garagem M109</t>
  </si>
  <si>
    <t>Pátio de manobra</t>
  </si>
  <si>
    <t>Pátio de lavagem de blindados</t>
  </si>
  <si>
    <t xml:space="preserve">Cmdo 3ª RM
</t>
  </si>
  <si>
    <t>PNR Nº 1 - 8 apto - CGEO</t>
  </si>
  <si>
    <t>3ª DE</t>
  </si>
  <si>
    <t>Sanga da aldeia</t>
  </si>
  <si>
    <t>CI Bld</t>
  </si>
  <si>
    <t>Pav Torres didáticas</t>
  </si>
  <si>
    <t>12º BE Cmb</t>
  </si>
  <si>
    <t>Falta definição do local</t>
  </si>
  <si>
    <t>Cnst galpão da Portada Ribbon Bridge</t>
  </si>
  <si>
    <t>Elaborar PDOM</t>
  </si>
  <si>
    <t>PNR - 72 apto - Bento Gonçalves</t>
  </si>
  <si>
    <t>CMPA</t>
  </si>
  <si>
    <t>201903000027 ?</t>
  </si>
  <si>
    <t>Ginásio</t>
  </si>
  <si>
    <t>CMSM</t>
  </si>
  <si>
    <t>1ª Fase - piscina</t>
  </si>
  <si>
    <t>O mesmo da fase 1</t>
  </si>
  <si>
    <t>2ª Fase - piscina</t>
  </si>
  <si>
    <t>3ª Fase - piscina</t>
  </si>
  <si>
    <t>201903000717 (Projeto pronto RTSM (falta ajustes))</t>
  </si>
  <si>
    <t xml:space="preserve">Rede Interna de Abastecimento de água </t>
  </si>
  <si>
    <t>201903000500 (Projeto pronto RTSM (falta ajustes))</t>
  </si>
  <si>
    <t>Pórtico da entrada</t>
  </si>
  <si>
    <t>Central coletiva de lixo</t>
  </si>
  <si>
    <t>201903000716 (Projeto pronto RTSM (falta ajustes))</t>
  </si>
  <si>
    <t>Estacionamento Coberto p/ Vtr Operacionais e Adm</t>
  </si>
  <si>
    <t>201903000715 (Projeto pronto RTSM (falta ajustes))</t>
  </si>
  <si>
    <t>Instalação Coberta c/ arquibancada p/ Instrução do Contingente</t>
  </si>
  <si>
    <t>201603000452 (DIEx nº 1680, de 4 dez 19 (- Nr OPUS 201603000452
localizado na esquina das ruas Santana com Monsenhor Veras, no bairro Santana em Porto Alegre.
- Esta Comissão solicita a confirmação desse Gpt para realizar o descadastramento e a transferência para o terreno do 1º C Geo, localizado próximo às antenas do 1º CTA)
)</t>
  </si>
  <si>
    <t>PNR - 24 apto</t>
  </si>
  <si>
    <t>PNR Nº 2 - 8 apto - CGEO</t>
  </si>
  <si>
    <t>Saiu de prioridade devido a transferência da Cia Intl</t>
  </si>
  <si>
    <t>PNR - 66 apto - 1ª Cia de guarda</t>
  </si>
  <si>
    <t>Prédio da Div de Adestramento e Simulação Tática</t>
  </si>
  <si>
    <t>z. OUTROS
DIEx nº 31-SALC/Fiscal/EM</t>
  </si>
  <si>
    <t>3º B Log</t>
  </si>
  <si>
    <t>Elevadores do PNR</t>
  </si>
  <si>
    <t>z.OUTROS</t>
  </si>
  <si>
    <t>CRO 3</t>
  </si>
  <si>
    <t>Rede elétrica e lógica</t>
  </si>
  <si>
    <t>HGuA</t>
  </si>
  <si>
    <t>Bl. Ciúrgico</t>
  </si>
  <si>
    <t>Garagem</t>
  </si>
  <si>
    <t>PMPA</t>
  </si>
  <si>
    <t>7º andar - PMPA</t>
  </si>
  <si>
    <t xml:space="preserve">z.OUTROS
6642-Sec Tec/4º Gpt E </t>
  </si>
  <si>
    <t>3º B E Cmb</t>
  </si>
  <si>
    <t xml:space="preserve">Instalações Elétricas da 1ª Cia Eng </t>
  </si>
  <si>
    <t xml:space="preserve">z.OUTROS
DIEx nº 6326-Sec Tec/4º Gpt E - CIRCULAR </t>
  </si>
  <si>
    <t>13º GAC</t>
  </si>
  <si>
    <t>Projeto da Rede de Distribuição de Energia Elétrica</t>
  </si>
  <si>
    <t xml:space="preserve">z.prévia da FM 20 </t>
  </si>
  <si>
    <t>Calha do centro clínico</t>
  </si>
  <si>
    <t>Elevador - PMPA</t>
  </si>
  <si>
    <t>1º CGEO</t>
  </si>
  <si>
    <t>PNR - Reforço de pilar</t>
  </si>
  <si>
    <t>B Adm Ap</t>
  </si>
  <si>
    <t>Calhas HT</t>
  </si>
  <si>
    <t>Elevador HT</t>
  </si>
  <si>
    <t>Mezanino HT</t>
  </si>
  <si>
    <t>3ª RM</t>
  </si>
  <si>
    <t xml:space="preserve">Colunas de água PNR - Monsenhor Veras
</t>
  </si>
  <si>
    <t xml:space="preserve">SIP - SFPC
</t>
  </si>
  <si>
    <t>SIP - 2ª fase (incluindo nova cobertura)</t>
  </si>
  <si>
    <t>Demolição do casarão da rua Santana</t>
  </si>
  <si>
    <t>reserva para novos projetos/fiscalização de obras</t>
  </si>
  <si>
    <t>TOTAIS</t>
  </si>
  <si>
    <t>M sondagem</t>
  </si>
  <si>
    <t>Nº mobilizações</t>
  </si>
  <si>
    <t>CIDADES ATENDIDAS</t>
  </si>
  <si>
    <t>Grupo</t>
  </si>
  <si>
    <t>Item</t>
  </si>
  <si>
    <t>Descrição</t>
  </si>
  <si>
    <t>Unidade de medida</t>
  </si>
  <si>
    <r>
      <t xml:space="preserve">Custo unitário 
</t>
    </r>
    <r>
      <rPr>
        <sz val="11"/>
        <color rgb="FF0000FF"/>
        <rFont val="Arial"/>
        <family val="2"/>
      </rPr>
      <t>SEM BDI</t>
    </r>
    <r>
      <rPr>
        <sz val="11"/>
        <color theme="1"/>
        <rFont val="Arial"/>
        <family val="2"/>
      </rPr>
      <t xml:space="preserve">
(R$/M)</t>
    </r>
  </si>
  <si>
    <t>Quantidade</t>
  </si>
  <si>
    <r>
      <t xml:space="preserve">Custo total
</t>
    </r>
    <r>
      <rPr>
        <sz val="11"/>
        <color rgb="FF0000FF"/>
        <rFont val="Arial"/>
        <family val="2"/>
      </rPr>
      <t>SEM BDI</t>
    </r>
    <r>
      <rPr>
        <sz val="11"/>
        <color theme="1"/>
        <rFont val="Arial"/>
        <family val="2"/>
      </rPr>
      <t xml:space="preserve">
(R$)</t>
    </r>
  </si>
  <si>
    <t>Cidade de referência adotada para cálculo da mobilização</t>
  </si>
  <si>
    <t>Porto Alegre, São Leopoldo, Nova Santa Rita, Caxias do Sul, Sapucaia do Sul, Bento Gonçalves, General Câmara, Santa Cruz do Sul e Butiá</t>
  </si>
  <si>
    <t>Sondagem - Região 1</t>
  </si>
  <si>
    <t>M</t>
  </si>
  <si>
    <t>Mobilização - Região 1</t>
  </si>
  <si>
    <t>UND</t>
  </si>
  <si>
    <t>Santa Maria, Itaara, Cachoeira do Sul e Santiago</t>
  </si>
  <si>
    <t>Sondagem - Região 2</t>
  </si>
  <si>
    <t>Mobilização - Região 2</t>
  </si>
  <si>
    <t>Santana do Livramento, Bagé, Rosário do Sul, São Gabriel e Dom Pedrito</t>
  </si>
  <si>
    <t>Sondagem - Região 3</t>
  </si>
  <si>
    <t>Mobilização - Região 3</t>
  </si>
  <si>
    <t>Pelotas, Rio Grande e Jaguarão</t>
  </si>
  <si>
    <t>Sondagem - Região 4</t>
  </si>
  <si>
    <t>Mobilização - Região 4</t>
  </si>
  <si>
    <t>Uruguaiana, Quaraí, Alegrete, Itaqui e São Borja</t>
  </si>
  <si>
    <t>Sondagem - Região 5</t>
  </si>
  <si>
    <t>Mobilização - Região 5</t>
  </si>
  <si>
    <t>Cruz Alta, São Luiz Gonzaga, Santa Rosa, Ijuí e Santo Ângelo</t>
  </si>
  <si>
    <t>Sondagem - Região 6</t>
  </si>
  <si>
    <t>Mobilização - Região 6</t>
  </si>
  <si>
    <t>BDI ADOTADO: SOMENTE SE USAR PREÇO DE CUSTO</t>
  </si>
  <si>
    <r>
      <t xml:space="preserve">Custo unitário 
</t>
    </r>
    <r>
      <rPr>
        <sz val="11"/>
        <color rgb="FFFF0000"/>
        <rFont val="Arial"/>
        <family val="2"/>
      </rPr>
      <t>COM BDI</t>
    </r>
    <r>
      <rPr>
        <sz val="11"/>
        <color theme="1"/>
        <rFont val="Arial"/>
        <family val="2"/>
      </rPr>
      <t xml:space="preserve">
(R$/M)</t>
    </r>
  </si>
  <si>
    <r>
      <t xml:space="preserve">Custo total
</t>
    </r>
    <r>
      <rPr>
        <sz val="11"/>
        <color rgb="FFFF0000"/>
        <rFont val="Arial"/>
        <family val="2"/>
      </rPr>
      <t>COM BDI</t>
    </r>
    <r>
      <rPr>
        <sz val="11"/>
        <color theme="1"/>
        <rFont val="Arial"/>
        <family val="2"/>
      </rPr>
      <t xml:space="preserve">
(R$)</t>
    </r>
  </si>
  <si>
    <t>SONDAGEM:</t>
  </si>
  <si>
    <t xml:space="preserve">7AS </t>
  </si>
  <si>
    <t>Sologeo</t>
  </si>
  <si>
    <t>UNIDADE</t>
  </si>
  <si>
    <t>Geotec</t>
  </si>
  <si>
    <t>MÉDIA</t>
  </si>
  <si>
    <t>ESTAQ</t>
  </si>
  <si>
    <t>WYDE</t>
  </si>
  <si>
    <t>MEDIANA</t>
  </si>
  <si>
    <t>MAPA COMPARATIVO DE COTAÇÕES</t>
  </si>
  <si>
    <t>VALOR</t>
  </si>
  <si>
    <t>7AS</t>
  </si>
  <si>
    <t>Email: comercial@7as.com.br
engenharia@7as.com.br</t>
  </si>
  <si>
    <t>Cnpj: 11.816.856/0001-56</t>
  </si>
  <si>
    <t>Endereço Av Flores da Cunha, 903 sala 707 – Bairro Veranópolis – Cachoeirinha, RS. CEP: 94910-001</t>
  </si>
  <si>
    <t>Telefone
48 3065-9044
48 99979 0230
47 3056-6577</t>
  </si>
  <si>
    <t>Telefone
(51) 3471 4872
(51) 9 9770 7772</t>
  </si>
  <si>
    <t>Email
contato@sologeo.com.br</t>
  </si>
  <si>
    <t>Cnpj: 23.360.298/0001-46</t>
  </si>
  <si>
    <t>Endereço: Rua Gilmar Darli Veira, n. 210 , sala 307 | Bairro Novo Campeche
48 3065-9044 | 48 99979 0230</t>
  </si>
  <si>
    <t>Estaq</t>
  </si>
  <si>
    <t>Telefone:
(51) 3084-1818
(51)3012-2189
(51)3363-1818</t>
  </si>
  <si>
    <t>Email:
estaq@estaq.com.br</t>
  </si>
  <si>
    <t>05.571.144/0001-11</t>
  </si>
  <si>
    <t>Rua Frederico Mentz, 600 – Porto Alegre/RS</t>
  </si>
  <si>
    <t>https://7as.com.br/</t>
  </si>
  <si>
    <t>https://www.sologeo.com.br/</t>
  </si>
  <si>
    <t>https://estaq.com.br/</t>
  </si>
  <si>
    <t>Email
contato@geotec-brasil.com.br
jra.geotecsc@hotmail.com</t>
  </si>
  <si>
    <t>Rua Jorge Francisco, 01
Bairro: São Tomaz
CEP: 88780-000</t>
  </si>
  <si>
    <t>Telefone
(48) 99976-4667</t>
  </si>
  <si>
    <t>24.097.149/0001-07</t>
  </si>
  <si>
    <t>http://www.geotec-brasil.com.br/</t>
  </si>
  <si>
    <t>SBC (76,12 33015)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</si>
</sst>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[$R$ -416]#,##0.00"/>
  </numFmts>
  <fonts count="16">
    <font>
      <sz val="11"/>
      <color theme="1"/>
      <name val="Arial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rgb="FFFF0000"/>
      <name val="Calibri"/>
      <family val="2"/>
    </font>
    <font>
      <b/>
      <sz val="12"/>
      <color theme="1"/>
      <name val="Calibri"/>
      <family val="2"/>
    </font>
    <font>
      <sz val="11"/>
      <color rgb="FF0000FF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u/>
      <sz val="9.35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666666"/>
        <bgColor rgb="FF66666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/>
    <xf numFmtId="49" fontId="3" fillId="0" borderId="0" xfId="0" applyNumberFormat="1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5" fillId="4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/>
    <xf numFmtId="0" fontId="3" fillId="5" borderId="0" xfId="0" applyFont="1" applyFill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3" fillId="0" borderId="1" xfId="0" applyFont="1" applyBorder="1"/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164" fontId="3" fillId="4" borderId="9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164" fontId="3" fillId="4" borderId="14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4" borderId="15" xfId="0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2" fillId="0" borderId="0" xfId="0" applyFont="1" applyAlignment="1"/>
    <xf numFmtId="44" fontId="0" fillId="0" borderId="0" xfId="1" applyFont="1" applyAlignment="1"/>
    <xf numFmtId="44" fontId="14" fillId="0" borderId="0" xfId="1" applyFont="1" applyAlignment="1">
      <alignment horizontal="right"/>
    </xf>
    <xf numFmtId="44" fontId="0" fillId="0" borderId="0" xfId="1" applyFont="1" applyAlignment="1">
      <alignment horizontal="right"/>
    </xf>
    <xf numFmtId="0" fontId="12" fillId="6" borderId="0" xfId="0" applyFont="1" applyFill="1" applyAlignment="1"/>
    <xf numFmtId="44" fontId="0" fillId="6" borderId="0" xfId="1" applyFont="1" applyFill="1" applyAlignment="1"/>
    <xf numFmtId="44" fontId="0" fillId="0" borderId="0" xfId="0" applyNumberFormat="1" applyFont="1" applyAlignment="1"/>
    <xf numFmtId="0" fontId="12" fillId="7" borderId="0" xfId="0" applyFont="1" applyFill="1" applyAlignment="1"/>
    <xf numFmtId="0" fontId="11" fillId="6" borderId="0" xfId="0" applyFont="1" applyFill="1" applyAlignment="1"/>
    <xf numFmtId="0" fontId="3" fillId="4" borderId="11" xfId="0" applyFont="1" applyFill="1" applyBorder="1" applyAlignment="1">
      <alignment horizontal="center" vertical="center"/>
    </xf>
    <xf numFmtId="0" fontId="5" fillId="0" borderId="16" xfId="0" applyFont="1" applyBorder="1"/>
    <xf numFmtId="0" fontId="3" fillId="0" borderId="7" xfId="0" applyFont="1" applyBorder="1" applyAlignment="1">
      <alignment horizontal="center" vertical="center"/>
    </xf>
    <xf numFmtId="0" fontId="5" fillId="0" borderId="12" xfId="0" applyFont="1" applyBorder="1"/>
    <xf numFmtId="0" fontId="3" fillId="0" borderId="8" xfId="0" applyFont="1" applyBorder="1" applyAlignment="1">
      <alignment horizontal="left" vertical="center"/>
    </xf>
    <xf numFmtId="0" fontId="5" fillId="0" borderId="13" xfId="0" applyFont="1" applyBorder="1"/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0" fillId="8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15" fillId="0" borderId="0" xfId="2" applyAlignment="1" applyProtection="1">
      <alignment vertical="top"/>
    </xf>
    <xf numFmtId="0" fontId="15" fillId="0" borderId="0" xfId="2" applyAlignment="1" applyProtection="1">
      <alignment vertical="top" wrapText="1"/>
    </xf>
    <xf numFmtId="0" fontId="11" fillId="7" borderId="0" xfId="0" applyFont="1" applyFill="1" applyAlignment="1"/>
  </cellXfs>
  <cellStyles count="3">
    <cellStyle name="Hy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295275</xdr:colOff>
      <xdr:row>35</xdr:row>
      <xdr:rowOff>19050</xdr:rowOff>
    </xdr:from>
    <xdr:ext cx="6134100" cy="3371850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estaq.com.br/" TargetMode="External"/><Relationship Id="rId2" Type="http://schemas.openxmlformats.org/officeDocument/2006/relationships/hyperlink" Target="https://www.sologeo.com.br/" TargetMode="External"/><Relationship Id="rId1" Type="http://schemas.openxmlformats.org/officeDocument/2006/relationships/hyperlink" Target="https://7as.com.br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geotec-brasil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outlinePr summaryBelow="0" summaryRight="0"/>
  </sheetPr>
  <dimension ref="A1:O1044"/>
  <sheetViews>
    <sheetView topLeftCell="D125" workbookViewId="0">
      <selection activeCell="Q137" sqref="Q137"/>
    </sheetView>
  </sheetViews>
  <sheetFormatPr defaultColWidth="12.625" defaultRowHeight="15" customHeight="1"/>
  <cols>
    <col min="1" max="1" width="22" customWidth="1"/>
    <col min="7" max="7" width="52.5" customWidth="1"/>
    <col min="10" max="10" width="17.25" customWidth="1"/>
  </cols>
  <sheetData>
    <row r="1" spans="1:12" hidden="1">
      <c r="A1" s="1" t="s">
        <v>0</v>
      </c>
      <c r="B1" s="3" t="s">
        <v>1</v>
      </c>
      <c r="L1" s="2"/>
    </row>
    <row r="2" spans="1:12" hidden="1">
      <c r="A2" s="1" t="s">
        <v>2</v>
      </c>
      <c r="B2" s="3" t="str">
        <f t="shared" ref="B2:B9" si="0">B1</f>
        <v>Região 1</v>
      </c>
      <c r="K2" s="2"/>
      <c r="L2" s="2"/>
    </row>
    <row r="3" spans="1:12" hidden="1">
      <c r="A3" s="1" t="s">
        <v>3</v>
      </c>
      <c r="B3" s="3" t="str">
        <f t="shared" si="0"/>
        <v>Região 1</v>
      </c>
      <c r="K3" s="2"/>
      <c r="L3" s="2"/>
    </row>
    <row r="4" spans="1:12" hidden="1">
      <c r="A4" s="1" t="s">
        <v>4</v>
      </c>
      <c r="B4" s="3" t="str">
        <f t="shared" si="0"/>
        <v>Região 1</v>
      </c>
      <c r="K4" s="2"/>
      <c r="L4" s="2"/>
    </row>
    <row r="5" spans="1:12" hidden="1">
      <c r="A5" s="1" t="s">
        <v>5</v>
      </c>
      <c r="B5" s="3" t="str">
        <f t="shared" si="0"/>
        <v>Região 1</v>
      </c>
      <c r="K5" s="2"/>
      <c r="L5" s="2"/>
    </row>
    <row r="6" spans="1:12" hidden="1">
      <c r="A6" s="1" t="s">
        <v>6</v>
      </c>
      <c r="B6" s="3" t="str">
        <f t="shared" si="0"/>
        <v>Região 1</v>
      </c>
      <c r="K6" s="2"/>
      <c r="L6" s="2"/>
    </row>
    <row r="7" spans="1:12" hidden="1">
      <c r="A7" s="1" t="s">
        <v>7</v>
      </c>
      <c r="B7" s="3" t="str">
        <f t="shared" si="0"/>
        <v>Região 1</v>
      </c>
      <c r="C7" s="4"/>
      <c r="D7" s="4"/>
      <c r="E7" s="4"/>
      <c r="F7" s="5"/>
      <c r="G7" s="6"/>
      <c r="H7" s="2"/>
      <c r="I7" s="2"/>
      <c r="J7" s="2"/>
      <c r="K7" s="2"/>
      <c r="L7" s="2"/>
    </row>
    <row r="8" spans="1:12" hidden="1">
      <c r="A8" s="1" t="s">
        <v>8</v>
      </c>
      <c r="B8" s="3" t="str">
        <f t="shared" si="0"/>
        <v>Região 1</v>
      </c>
      <c r="C8" s="4"/>
      <c r="D8" s="4"/>
      <c r="E8" s="4"/>
      <c r="F8" s="5"/>
      <c r="G8" s="6"/>
      <c r="H8" s="2"/>
      <c r="I8" s="2"/>
      <c r="J8" s="2"/>
      <c r="K8" s="2"/>
      <c r="L8" s="2"/>
    </row>
    <row r="9" spans="1:12" hidden="1">
      <c r="A9" s="1" t="s">
        <v>9</v>
      </c>
      <c r="B9" s="3" t="str">
        <f t="shared" si="0"/>
        <v>Região 1</v>
      </c>
      <c r="C9" s="4"/>
      <c r="D9" s="4"/>
      <c r="E9" s="4"/>
      <c r="F9" s="5"/>
      <c r="G9" s="6"/>
      <c r="H9" s="2"/>
      <c r="I9" s="2"/>
      <c r="J9" s="2"/>
      <c r="K9" s="2"/>
      <c r="L9" s="2"/>
    </row>
    <row r="10" spans="1:12" hidden="1">
      <c r="A10" s="1" t="s">
        <v>10</v>
      </c>
      <c r="B10" s="3" t="s">
        <v>11</v>
      </c>
      <c r="C10" s="4"/>
      <c r="D10" s="4"/>
      <c r="E10" s="4"/>
      <c r="F10" s="5"/>
      <c r="G10" s="6"/>
      <c r="H10" s="2"/>
      <c r="I10" s="2"/>
      <c r="J10" s="2"/>
      <c r="K10" s="2"/>
      <c r="L10" s="2"/>
    </row>
    <row r="11" spans="1:12" hidden="1">
      <c r="A11" s="1" t="s">
        <v>12</v>
      </c>
      <c r="B11" s="7" t="str">
        <f t="shared" ref="B11:B13" si="1">B10</f>
        <v>Região 2</v>
      </c>
      <c r="C11" s="4"/>
      <c r="D11" s="4"/>
      <c r="E11" s="4"/>
      <c r="F11" s="5"/>
      <c r="G11" s="6"/>
      <c r="H11" s="2"/>
      <c r="I11" s="2"/>
      <c r="J11" s="2"/>
      <c r="K11" s="2"/>
      <c r="L11" s="2"/>
    </row>
    <row r="12" spans="1:12" hidden="1">
      <c r="A12" s="1" t="s">
        <v>13</v>
      </c>
      <c r="B12" s="7" t="str">
        <f t="shared" si="1"/>
        <v>Região 2</v>
      </c>
      <c r="C12" s="4"/>
      <c r="D12" s="4"/>
      <c r="E12" s="4"/>
      <c r="F12" s="5"/>
      <c r="G12" s="6"/>
      <c r="H12" s="2"/>
      <c r="I12" s="2"/>
      <c r="J12" s="2"/>
      <c r="K12" s="2"/>
      <c r="L12" s="2"/>
    </row>
    <row r="13" spans="1:12" hidden="1">
      <c r="A13" s="1" t="s">
        <v>14</v>
      </c>
      <c r="B13" s="7" t="str">
        <f t="shared" si="1"/>
        <v>Região 2</v>
      </c>
      <c r="C13" s="4"/>
      <c r="D13" s="4"/>
      <c r="E13" s="4"/>
      <c r="F13" s="5"/>
      <c r="G13" s="6"/>
      <c r="H13" s="2"/>
      <c r="I13" s="2"/>
      <c r="J13" s="2"/>
      <c r="K13" s="2"/>
      <c r="L13" s="2"/>
    </row>
    <row r="14" spans="1:12" hidden="1">
      <c r="A14" s="1" t="s">
        <v>15</v>
      </c>
      <c r="B14" s="3" t="s">
        <v>16</v>
      </c>
      <c r="E14" s="2"/>
      <c r="F14" s="2"/>
      <c r="G14" s="2"/>
      <c r="H14" s="2"/>
      <c r="I14" s="2"/>
      <c r="K14" s="2"/>
      <c r="L14" s="2"/>
    </row>
    <row r="15" spans="1:12" hidden="1">
      <c r="A15" s="1" t="s">
        <v>17</v>
      </c>
      <c r="B15" s="3" t="str">
        <f t="shared" ref="B15:B18" si="2">B14</f>
        <v>Região 3</v>
      </c>
      <c r="C15" s="2"/>
      <c r="D15" s="2"/>
      <c r="E15" s="2"/>
      <c r="F15" s="2"/>
      <c r="G15" s="2"/>
      <c r="H15" s="2"/>
      <c r="I15" s="2"/>
      <c r="J15" s="9"/>
      <c r="K15" s="2"/>
      <c r="L15" s="2"/>
    </row>
    <row r="16" spans="1:12" hidden="1">
      <c r="A16" s="1" t="s">
        <v>18</v>
      </c>
      <c r="B16" s="3" t="str">
        <f t="shared" si="2"/>
        <v>Região 3</v>
      </c>
      <c r="C16" s="2"/>
      <c r="D16" s="2"/>
      <c r="E16" s="2"/>
      <c r="F16" s="2"/>
      <c r="G16" s="2"/>
      <c r="H16" s="2"/>
      <c r="I16" s="2"/>
      <c r="J16" s="9"/>
      <c r="K16" s="2"/>
      <c r="L16" s="2"/>
    </row>
    <row r="17" spans="1:12" hidden="1">
      <c r="A17" s="1" t="s">
        <v>19</v>
      </c>
      <c r="B17" s="3" t="str">
        <f t="shared" si="2"/>
        <v>Região 3</v>
      </c>
      <c r="C17" s="2"/>
      <c r="D17" s="2"/>
      <c r="E17" s="2"/>
      <c r="F17" s="2"/>
      <c r="G17" s="2"/>
      <c r="H17" s="2"/>
      <c r="I17" s="2"/>
      <c r="J17" s="9"/>
      <c r="K17" s="2"/>
      <c r="L17" s="2"/>
    </row>
    <row r="18" spans="1:12" hidden="1">
      <c r="A18" s="1" t="s">
        <v>20</v>
      </c>
      <c r="B18" s="3" t="str">
        <f t="shared" si="2"/>
        <v>Região 3</v>
      </c>
      <c r="C18" s="2"/>
      <c r="D18" s="2"/>
      <c r="E18" s="2"/>
      <c r="F18" s="2"/>
      <c r="G18" s="2"/>
      <c r="H18" s="2"/>
      <c r="I18" s="2"/>
      <c r="J18" s="9"/>
      <c r="K18" s="2"/>
      <c r="L18" s="2"/>
    </row>
    <row r="19" spans="1:12" hidden="1">
      <c r="A19" s="1" t="s">
        <v>21</v>
      </c>
      <c r="B19" s="10" t="s">
        <v>22</v>
      </c>
      <c r="C19" s="2"/>
      <c r="D19" s="2"/>
      <c r="E19" s="2"/>
      <c r="F19" s="2"/>
      <c r="G19" s="2"/>
      <c r="H19" s="2"/>
      <c r="I19" s="2"/>
      <c r="J19" s="9"/>
      <c r="K19" s="2"/>
      <c r="L19" s="2"/>
    </row>
    <row r="20" spans="1:12" hidden="1">
      <c r="A20" s="1" t="s">
        <v>23</v>
      </c>
      <c r="B20" s="10" t="str">
        <f t="shared" ref="B20:B21" si="3">B19</f>
        <v>Região 4</v>
      </c>
      <c r="C20" s="2"/>
      <c r="D20" s="2"/>
      <c r="E20" s="2"/>
      <c r="F20" s="2"/>
      <c r="G20" s="2"/>
      <c r="H20" s="2"/>
      <c r="I20" s="2"/>
      <c r="J20" s="9"/>
      <c r="K20" s="2"/>
      <c r="L20" s="2"/>
    </row>
    <row r="21" spans="1:12" hidden="1">
      <c r="A21" s="1" t="s">
        <v>24</v>
      </c>
      <c r="B21" s="10" t="str">
        <f t="shared" si="3"/>
        <v>Região 4</v>
      </c>
      <c r="C21" s="2"/>
      <c r="D21" s="2"/>
      <c r="E21" s="2"/>
      <c r="F21" s="2"/>
      <c r="G21" s="2"/>
      <c r="H21" s="2"/>
      <c r="I21" s="2"/>
      <c r="J21" s="9"/>
      <c r="K21" s="2"/>
      <c r="L21" s="2"/>
    </row>
    <row r="22" spans="1:12" hidden="1">
      <c r="A22" s="1" t="s">
        <v>25</v>
      </c>
      <c r="B22" s="10" t="s">
        <v>26</v>
      </c>
      <c r="C22" s="2"/>
      <c r="D22" s="2"/>
      <c r="E22" s="2"/>
      <c r="F22" s="2"/>
      <c r="G22" s="2"/>
      <c r="H22" s="2"/>
      <c r="I22" s="2"/>
      <c r="J22" s="9"/>
      <c r="K22" s="2"/>
      <c r="L22" s="2"/>
    </row>
    <row r="23" spans="1:12" hidden="1">
      <c r="A23" s="1" t="s">
        <v>27</v>
      </c>
      <c r="B23" s="11" t="str">
        <f t="shared" ref="B23:B26" si="4">B22</f>
        <v>Região 5</v>
      </c>
      <c r="F23" s="2"/>
      <c r="G23" s="2"/>
      <c r="H23" s="2"/>
      <c r="I23" s="2"/>
      <c r="K23" s="2"/>
      <c r="L23" s="2"/>
    </row>
    <row r="24" spans="1:12" hidden="1">
      <c r="A24" s="1" t="s">
        <v>28</v>
      </c>
      <c r="B24" s="11" t="str">
        <f t="shared" si="4"/>
        <v>Região 5</v>
      </c>
      <c r="D24" s="2"/>
      <c r="E24" s="2"/>
      <c r="F24" s="2"/>
      <c r="G24" s="2"/>
      <c r="H24" s="2"/>
      <c r="I24" s="2"/>
      <c r="K24" s="2"/>
      <c r="L24" s="2"/>
    </row>
    <row r="25" spans="1:12" hidden="1">
      <c r="A25" s="1" t="s">
        <v>29</v>
      </c>
      <c r="B25" s="11" t="str">
        <f t="shared" si="4"/>
        <v>Região 5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idden="1">
      <c r="A26" s="1" t="s">
        <v>30</v>
      </c>
      <c r="B26" s="11" t="str">
        <f t="shared" si="4"/>
        <v>Região 5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idden="1">
      <c r="A27" s="1" t="s">
        <v>31</v>
      </c>
      <c r="B27" s="10" t="s">
        <v>32</v>
      </c>
      <c r="F27" s="2"/>
      <c r="G27" s="2"/>
      <c r="H27" s="2"/>
      <c r="I27" s="2"/>
      <c r="J27" s="2"/>
      <c r="K27" s="2"/>
      <c r="L27" s="2"/>
    </row>
    <row r="28" spans="1:12" hidden="1">
      <c r="A28" s="1" t="s">
        <v>33</v>
      </c>
      <c r="B28" s="11" t="str">
        <f t="shared" ref="B28:B31" si="5">B27</f>
        <v>Região 6</v>
      </c>
      <c r="H28" s="2"/>
      <c r="I28" s="2"/>
      <c r="K28" s="2"/>
      <c r="L28" s="2"/>
    </row>
    <row r="29" spans="1:12" hidden="1">
      <c r="A29" s="1" t="s">
        <v>34</v>
      </c>
      <c r="B29" s="11" t="str">
        <f t="shared" si="5"/>
        <v>Região 6</v>
      </c>
      <c r="F29" s="2"/>
      <c r="G29" s="2"/>
      <c r="H29" s="2"/>
      <c r="I29" s="2"/>
      <c r="K29" s="2"/>
      <c r="L29" s="2"/>
    </row>
    <row r="30" spans="1:12" hidden="1">
      <c r="A30" s="1" t="s">
        <v>35</v>
      </c>
      <c r="B30" s="11" t="str">
        <f t="shared" si="5"/>
        <v>Região 6</v>
      </c>
      <c r="F30" s="5"/>
      <c r="G30" s="6"/>
      <c r="H30" s="2"/>
      <c r="I30" s="2"/>
      <c r="J30" s="2"/>
      <c r="K30" s="2"/>
      <c r="L30" s="2"/>
    </row>
    <row r="31" spans="1:12" hidden="1">
      <c r="A31" s="1" t="s">
        <v>36</v>
      </c>
      <c r="B31" s="11" t="str">
        <f t="shared" si="5"/>
        <v>Região 6</v>
      </c>
      <c r="F31" s="5"/>
      <c r="G31" s="6"/>
      <c r="H31" s="2"/>
      <c r="I31" s="2"/>
      <c r="J31" s="2"/>
      <c r="K31" s="2"/>
      <c r="L31" s="2"/>
    </row>
    <row r="32" spans="1:12" ht="15.75" hidden="1">
      <c r="A32" s="12"/>
      <c r="B32" s="13"/>
      <c r="C32" s="4"/>
      <c r="D32" s="4"/>
      <c r="E32" s="4"/>
      <c r="F32" s="5"/>
      <c r="G32" s="6"/>
      <c r="H32" s="2"/>
      <c r="I32" s="2"/>
      <c r="J32" s="2"/>
      <c r="K32" s="2"/>
      <c r="L32" s="2"/>
    </row>
    <row r="33" spans="1:12" ht="15.75">
      <c r="A33" s="12"/>
      <c r="B33" s="13"/>
      <c r="C33" s="4"/>
      <c r="D33" s="4"/>
      <c r="E33" s="4"/>
      <c r="F33" s="5"/>
      <c r="G33" s="6"/>
      <c r="H33" s="2"/>
      <c r="I33" s="2"/>
      <c r="J33" s="2"/>
      <c r="K33" s="2"/>
      <c r="L33" s="2"/>
    </row>
    <row r="34" spans="1:12" ht="15.75">
      <c r="A34" s="12"/>
      <c r="B34" s="13"/>
      <c r="C34" s="4"/>
      <c r="D34" s="4"/>
      <c r="E34" s="4"/>
      <c r="F34" s="5"/>
      <c r="G34" s="6"/>
      <c r="H34" s="2"/>
      <c r="I34" s="2"/>
      <c r="J34" s="2"/>
      <c r="K34" s="2"/>
      <c r="L34" s="2"/>
    </row>
    <row r="35" spans="1:12" ht="30" customHeight="1">
      <c r="A35" s="14"/>
      <c r="B35" s="14"/>
      <c r="C35" s="14"/>
      <c r="D35" s="14"/>
      <c r="E35" s="14" t="s">
        <v>37</v>
      </c>
      <c r="F35" s="15"/>
      <c r="G35" s="14"/>
      <c r="H35" s="16" t="s">
        <v>38</v>
      </c>
      <c r="I35" s="16" t="s">
        <v>39</v>
      </c>
      <c r="J35" s="16" t="s">
        <v>40</v>
      </c>
      <c r="K35" s="16" t="s">
        <v>41</v>
      </c>
      <c r="L35" s="16" t="s">
        <v>42</v>
      </c>
    </row>
    <row r="36" spans="1:12" ht="30">
      <c r="A36" s="17">
        <v>2020</v>
      </c>
      <c r="B36" s="18" t="s">
        <v>43</v>
      </c>
      <c r="C36" s="18" t="s">
        <v>44</v>
      </c>
      <c r="D36" s="18" t="s">
        <v>21</v>
      </c>
      <c r="E36" s="18" t="str">
        <f t="shared" ref="E36:E87" si="6">VLOOKUP(D36,$A$1:$B$31,2,)</f>
        <v>Região 4</v>
      </c>
      <c r="F36" s="19">
        <v>201803000430</v>
      </c>
      <c r="G36" s="20" t="s">
        <v>45</v>
      </c>
      <c r="H36" s="10">
        <v>1200</v>
      </c>
      <c r="I36" s="11">
        <f t="shared" ref="I36:I37" si="7">ROUNDUP( IF(H36&lt;200,2,IF(H36&lt;400,3,IF(H36&lt;1200,H36/200+1,H36/400+1))),0)</f>
        <v>4</v>
      </c>
      <c r="J36" s="10">
        <v>15</v>
      </c>
      <c r="K36" s="11">
        <f t="shared" ref="K36:K37" si="8">I36*J36</f>
        <v>60</v>
      </c>
      <c r="L36" s="10">
        <v>1</v>
      </c>
    </row>
    <row r="37" spans="1:12" ht="30">
      <c r="A37" s="17" t="s">
        <v>46</v>
      </c>
      <c r="B37" s="18" t="s">
        <v>43</v>
      </c>
      <c r="C37" s="18" t="s">
        <v>47</v>
      </c>
      <c r="D37" s="18" t="s">
        <v>0</v>
      </c>
      <c r="E37" s="21" t="str">
        <f t="shared" si="6"/>
        <v>Região 1</v>
      </c>
      <c r="F37" s="19">
        <v>201703001122</v>
      </c>
      <c r="G37" s="20" t="s">
        <v>48</v>
      </c>
      <c r="H37" s="10">
        <v>400</v>
      </c>
      <c r="I37" s="11">
        <f t="shared" si="7"/>
        <v>3</v>
      </c>
      <c r="J37" s="10">
        <v>15</v>
      </c>
      <c r="K37" s="11">
        <f t="shared" si="8"/>
        <v>45</v>
      </c>
      <c r="L37" s="10">
        <v>1</v>
      </c>
    </row>
    <row r="38" spans="1:12" ht="30" hidden="1">
      <c r="A38" s="17">
        <v>2020</v>
      </c>
      <c r="B38" s="18" t="s">
        <v>49</v>
      </c>
      <c r="C38" s="18" t="s">
        <v>50</v>
      </c>
      <c r="D38" s="18" t="s">
        <v>10</v>
      </c>
      <c r="E38" s="21" t="str">
        <f t="shared" si="6"/>
        <v>Região 2</v>
      </c>
      <c r="F38" s="19">
        <v>201703000550</v>
      </c>
      <c r="G38" s="20" t="s">
        <v>51</v>
      </c>
      <c r="H38" s="2" t="s">
        <v>52</v>
      </c>
    </row>
    <row r="39" spans="1:12" ht="30">
      <c r="A39" s="17">
        <v>2020</v>
      </c>
      <c r="B39" s="18" t="s">
        <v>49</v>
      </c>
      <c r="C39" s="18" t="s">
        <v>53</v>
      </c>
      <c r="D39" s="21" t="s">
        <v>17</v>
      </c>
      <c r="E39" s="21" t="str">
        <f t="shared" si="6"/>
        <v>Região 3</v>
      </c>
      <c r="F39" s="19">
        <v>201703000106</v>
      </c>
      <c r="G39" s="20" t="s">
        <v>54</v>
      </c>
      <c r="H39" s="22">
        <v>306.25</v>
      </c>
      <c r="I39" s="11">
        <f>ROUNDUP( IF(H39&lt;200,2,IF(H39&lt;400,3,IF(H39&lt;1200,H39/200+1,H39/400+1))),0)</f>
        <v>3</v>
      </c>
      <c r="J39" s="10">
        <v>15</v>
      </c>
      <c r="K39" s="11">
        <f>I39*J39</f>
        <v>45</v>
      </c>
      <c r="L39" s="10">
        <v>1</v>
      </c>
    </row>
    <row r="40" spans="1:12" ht="30" hidden="1">
      <c r="A40" s="17">
        <v>2020</v>
      </c>
      <c r="B40" s="18" t="s">
        <v>49</v>
      </c>
      <c r="C40" s="18" t="s">
        <v>55</v>
      </c>
      <c r="D40" s="18" t="s">
        <v>0</v>
      </c>
      <c r="E40" s="21" t="str">
        <f t="shared" si="6"/>
        <v>Região 1</v>
      </c>
      <c r="F40" s="19">
        <v>201703000701</v>
      </c>
      <c r="G40" s="20" t="s">
        <v>56</v>
      </c>
      <c r="H40" s="2" t="s">
        <v>57</v>
      </c>
    </row>
    <row r="41" spans="1:12" ht="45">
      <c r="A41" s="17">
        <v>2020</v>
      </c>
      <c r="B41" s="18" t="s">
        <v>49</v>
      </c>
      <c r="C41" s="18" t="s">
        <v>50</v>
      </c>
      <c r="D41" s="18" t="s">
        <v>10</v>
      </c>
      <c r="E41" s="21" t="str">
        <f t="shared" si="6"/>
        <v>Região 2</v>
      </c>
      <c r="F41" s="19">
        <v>201803000423</v>
      </c>
      <c r="G41" s="20" t="s">
        <v>58</v>
      </c>
      <c r="H41" s="23">
        <v>600</v>
      </c>
      <c r="I41" s="11">
        <f>ROUNDUP( IF(H41&lt;200,2,IF(H41&lt;400,3,IF(H41&lt;1200,H41/200+1,H41/400+1))),0)</f>
        <v>4</v>
      </c>
      <c r="J41" s="10">
        <v>15</v>
      </c>
      <c r="K41" s="11">
        <f>I41*J41</f>
        <v>60</v>
      </c>
      <c r="L41" s="10">
        <v>1</v>
      </c>
    </row>
    <row r="42" spans="1:12" ht="30" hidden="1">
      <c r="A42" s="17">
        <v>2020</v>
      </c>
      <c r="B42" s="18" t="s">
        <v>59</v>
      </c>
      <c r="C42" s="18" t="s">
        <v>60</v>
      </c>
      <c r="D42" s="18" t="s">
        <v>2</v>
      </c>
      <c r="E42" s="21" t="str">
        <f t="shared" si="6"/>
        <v>Região 1</v>
      </c>
      <c r="F42" s="19">
        <v>201803000510</v>
      </c>
      <c r="G42" s="20" t="s">
        <v>61</v>
      </c>
      <c r="H42" s="2" t="s">
        <v>62</v>
      </c>
    </row>
    <row r="43" spans="1:12" ht="30" hidden="1">
      <c r="A43" s="17">
        <v>2020</v>
      </c>
      <c r="B43" s="18" t="s">
        <v>59</v>
      </c>
      <c r="C43" s="18" t="s">
        <v>50</v>
      </c>
      <c r="D43" s="18" t="s">
        <v>10</v>
      </c>
      <c r="E43" s="21" t="str">
        <f t="shared" si="6"/>
        <v>Região 2</v>
      </c>
      <c r="F43" s="19">
        <v>201403000627</v>
      </c>
      <c r="G43" s="20" t="s">
        <v>63</v>
      </c>
      <c r="H43" s="2" t="s">
        <v>62</v>
      </c>
    </row>
    <row r="44" spans="1:12" ht="30" hidden="1">
      <c r="A44" s="17">
        <v>2020</v>
      </c>
      <c r="B44" s="18" t="s">
        <v>59</v>
      </c>
      <c r="C44" s="18" t="s">
        <v>64</v>
      </c>
      <c r="D44" s="18" t="s">
        <v>18</v>
      </c>
      <c r="E44" s="21" t="str">
        <f t="shared" si="6"/>
        <v>Região 3</v>
      </c>
      <c r="F44" s="24" t="s">
        <v>65</v>
      </c>
      <c r="G44" s="25" t="s">
        <v>66</v>
      </c>
      <c r="H44" s="2" t="s">
        <v>52</v>
      </c>
    </row>
    <row r="45" spans="1:12" ht="30" hidden="1">
      <c r="A45" s="17">
        <v>2020</v>
      </c>
      <c r="B45" s="18" t="s">
        <v>59</v>
      </c>
      <c r="C45" s="18" t="s">
        <v>67</v>
      </c>
      <c r="D45" s="18" t="s">
        <v>10</v>
      </c>
      <c r="E45" s="21" t="str">
        <f t="shared" si="6"/>
        <v>Região 2</v>
      </c>
      <c r="F45" s="19" t="s">
        <v>46</v>
      </c>
      <c r="G45" s="25" t="s">
        <v>68</v>
      </c>
      <c r="H45" s="2" t="s">
        <v>62</v>
      </c>
    </row>
    <row r="46" spans="1:12" ht="30" hidden="1">
      <c r="A46" s="17">
        <v>2020</v>
      </c>
      <c r="B46" s="18" t="s">
        <v>59</v>
      </c>
      <c r="C46" s="18" t="s">
        <v>67</v>
      </c>
      <c r="D46" s="18" t="s">
        <v>10</v>
      </c>
      <c r="E46" s="21" t="str">
        <f t="shared" si="6"/>
        <v>Região 2</v>
      </c>
      <c r="F46" s="19" t="s">
        <v>69</v>
      </c>
      <c r="G46" s="20" t="s">
        <v>70</v>
      </c>
      <c r="H46" s="2" t="s">
        <v>57</v>
      </c>
    </row>
    <row r="47" spans="1:12" ht="30" hidden="1">
      <c r="A47" s="17">
        <v>2020</v>
      </c>
      <c r="B47" s="18" t="s">
        <v>59</v>
      </c>
      <c r="C47" s="18" t="s">
        <v>67</v>
      </c>
      <c r="D47" s="18" t="s">
        <v>10</v>
      </c>
      <c r="E47" s="21" t="str">
        <f t="shared" si="6"/>
        <v>Região 2</v>
      </c>
      <c r="F47" s="19" t="s">
        <v>69</v>
      </c>
      <c r="G47" s="20" t="s">
        <v>71</v>
      </c>
      <c r="H47" s="2" t="s">
        <v>57</v>
      </c>
    </row>
    <row r="48" spans="1:12" ht="30" hidden="1">
      <c r="A48" s="17">
        <v>2020</v>
      </c>
      <c r="B48" s="18" t="s">
        <v>59</v>
      </c>
      <c r="C48" s="18" t="s">
        <v>67</v>
      </c>
      <c r="D48" s="18" t="s">
        <v>10</v>
      </c>
      <c r="E48" s="21" t="str">
        <f t="shared" si="6"/>
        <v>Região 2</v>
      </c>
      <c r="F48" s="19">
        <v>201903000443</v>
      </c>
      <c r="G48" s="20" t="s">
        <v>72</v>
      </c>
      <c r="H48" s="2" t="s">
        <v>57</v>
      </c>
    </row>
    <row r="49" spans="1:12" ht="30" hidden="1">
      <c r="A49" s="17">
        <v>2020</v>
      </c>
      <c r="B49" s="18" t="s">
        <v>59</v>
      </c>
      <c r="C49" s="18" t="s">
        <v>73</v>
      </c>
      <c r="D49" s="18" t="s">
        <v>31</v>
      </c>
      <c r="E49" s="18" t="str">
        <f t="shared" si="6"/>
        <v>Região 6</v>
      </c>
      <c r="F49" s="19" t="s">
        <v>74</v>
      </c>
      <c r="G49" s="20" t="s">
        <v>45</v>
      </c>
      <c r="H49" s="2" t="s">
        <v>62</v>
      </c>
    </row>
    <row r="50" spans="1:12" ht="30" hidden="1">
      <c r="A50" s="17">
        <v>2020</v>
      </c>
      <c r="B50" s="18" t="s">
        <v>59</v>
      </c>
      <c r="C50" s="18" t="s">
        <v>75</v>
      </c>
      <c r="D50" s="18" t="s">
        <v>10</v>
      </c>
      <c r="E50" s="21" t="str">
        <f t="shared" si="6"/>
        <v>Região 2</v>
      </c>
      <c r="F50" s="19">
        <v>201803000918</v>
      </c>
      <c r="G50" s="20" t="s">
        <v>61</v>
      </c>
      <c r="H50" s="2" t="s">
        <v>62</v>
      </c>
    </row>
    <row r="51" spans="1:12" ht="30" hidden="1">
      <c r="A51" s="17">
        <v>2020</v>
      </c>
      <c r="B51" s="18" t="s">
        <v>59</v>
      </c>
      <c r="C51" s="18" t="s">
        <v>76</v>
      </c>
      <c r="D51" s="18" t="s">
        <v>10</v>
      </c>
      <c r="E51" s="21" t="str">
        <f t="shared" si="6"/>
        <v>Região 2</v>
      </c>
      <c r="F51" s="19"/>
      <c r="G51" s="20" t="s">
        <v>77</v>
      </c>
      <c r="H51" s="2" t="s">
        <v>62</v>
      </c>
    </row>
    <row r="52" spans="1:12" ht="30" hidden="1">
      <c r="A52" s="17">
        <v>2020</v>
      </c>
      <c r="B52" s="18" t="s">
        <v>59</v>
      </c>
      <c r="C52" s="18" t="s">
        <v>76</v>
      </c>
      <c r="D52" s="18" t="s">
        <v>10</v>
      </c>
      <c r="E52" s="21" t="str">
        <f t="shared" si="6"/>
        <v>Região 2</v>
      </c>
      <c r="F52" s="19"/>
      <c r="G52" s="20" t="s">
        <v>78</v>
      </c>
      <c r="H52" s="2" t="s">
        <v>62</v>
      </c>
    </row>
    <row r="53" spans="1:12" ht="30" hidden="1">
      <c r="A53" s="17">
        <v>2020</v>
      </c>
      <c r="B53" s="18" t="s">
        <v>59</v>
      </c>
      <c r="C53" s="18" t="s">
        <v>76</v>
      </c>
      <c r="D53" s="18" t="s">
        <v>10</v>
      </c>
      <c r="E53" s="21" t="str">
        <f t="shared" si="6"/>
        <v>Região 2</v>
      </c>
      <c r="F53" s="19"/>
      <c r="G53" s="20" t="s">
        <v>79</v>
      </c>
      <c r="H53" s="2" t="s">
        <v>62</v>
      </c>
    </row>
    <row r="54" spans="1:12" ht="30" hidden="1">
      <c r="A54" s="17">
        <v>2021</v>
      </c>
      <c r="B54" s="18" t="s">
        <v>59</v>
      </c>
      <c r="C54" s="18" t="s">
        <v>80</v>
      </c>
      <c r="D54" s="18" t="s">
        <v>0</v>
      </c>
      <c r="E54" s="21" t="str">
        <f t="shared" si="6"/>
        <v>Região 1</v>
      </c>
      <c r="F54" s="19">
        <v>201903000412</v>
      </c>
      <c r="G54" s="20" t="s">
        <v>81</v>
      </c>
      <c r="H54" s="2" t="s">
        <v>62</v>
      </c>
    </row>
    <row r="55" spans="1:12" ht="30">
      <c r="A55" s="17">
        <v>2020</v>
      </c>
      <c r="B55" s="18" t="s">
        <v>59</v>
      </c>
      <c r="C55" s="18" t="s">
        <v>82</v>
      </c>
      <c r="D55" s="18" t="s">
        <v>10</v>
      </c>
      <c r="E55" s="21" t="str">
        <f t="shared" si="6"/>
        <v>Região 2</v>
      </c>
      <c r="F55" s="19">
        <v>201703000618</v>
      </c>
      <c r="G55" s="20" t="s">
        <v>83</v>
      </c>
      <c r="H55" s="10">
        <f>300*3</f>
        <v>900</v>
      </c>
      <c r="I55" s="11">
        <f>ROUNDUP( IF(H55&lt;200,2,IF(H55&lt;400,3,IF(H55&lt;1200,H55/200+1,H55/400+1))),0)</f>
        <v>6</v>
      </c>
      <c r="J55" s="10">
        <v>15</v>
      </c>
      <c r="K55" s="11">
        <f>I55*J55</f>
        <v>90</v>
      </c>
      <c r="L55" s="10">
        <v>1</v>
      </c>
    </row>
    <row r="56" spans="1:12" ht="30" hidden="1">
      <c r="A56" s="17">
        <v>2020</v>
      </c>
      <c r="B56" s="18" t="s">
        <v>59</v>
      </c>
      <c r="C56" s="18" t="s">
        <v>84</v>
      </c>
      <c r="D56" s="18" t="s">
        <v>10</v>
      </c>
      <c r="E56" s="21" t="str">
        <f t="shared" si="6"/>
        <v>Região 2</v>
      </c>
      <c r="F56" s="19">
        <v>201703000205</v>
      </c>
      <c r="G56" s="20" t="s">
        <v>85</v>
      </c>
      <c r="H56" s="2" t="s">
        <v>62</v>
      </c>
    </row>
    <row r="57" spans="1:12" ht="30" hidden="1">
      <c r="A57" s="17">
        <v>2020</v>
      </c>
      <c r="B57" s="18" t="s">
        <v>59</v>
      </c>
      <c r="C57" s="18" t="s">
        <v>86</v>
      </c>
      <c r="D57" s="18" t="s">
        <v>28</v>
      </c>
      <c r="E57" s="18" t="str">
        <f t="shared" si="6"/>
        <v>Região 5</v>
      </c>
      <c r="F57" s="19" t="s">
        <v>87</v>
      </c>
      <c r="G57" s="20" t="s">
        <v>88</v>
      </c>
      <c r="H57" s="2" t="s">
        <v>62</v>
      </c>
    </row>
    <row r="58" spans="1:12" ht="30">
      <c r="A58" s="17">
        <v>2021</v>
      </c>
      <c r="B58" s="18" t="s">
        <v>59</v>
      </c>
      <c r="C58" s="18" t="s">
        <v>80</v>
      </c>
      <c r="D58" s="18" t="s">
        <v>0</v>
      </c>
      <c r="E58" s="21" t="str">
        <f t="shared" si="6"/>
        <v>Região 1</v>
      </c>
      <c r="F58" s="19" t="s">
        <v>89</v>
      </c>
      <c r="G58" s="20" t="s">
        <v>90</v>
      </c>
      <c r="H58" s="10">
        <f>716.18+400</f>
        <v>1116.1799999999998</v>
      </c>
      <c r="I58" s="11">
        <f>ROUNDUP( IF(H58&lt;200,2,IF(H58&lt;400,3,IF(H58&lt;1200,H58/200+1,H58/400+1))),0)</f>
        <v>7</v>
      </c>
      <c r="J58" s="10">
        <v>15</v>
      </c>
      <c r="K58" s="11">
        <f>I58*J58</f>
        <v>105</v>
      </c>
      <c r="L58" s="10">
        <v>1</v>
      </c>
    </row>
    <row r="59" spans="1:12" ht="30" hidden="1">
      <c r="A59" s="17">
        <v>2021</v>
      </c>
      <c r="B59" s="18" t="s">
        <v>59</v>
      </c>
      <c r="C59" s="18" t="s">
        <v>91</v>
      </c>
      <c r="D59" s="18" t="s">
        <v>0</v>
      </c>
      <c r="E59" s="21" t="str">
        <f t="shared" si="6"/>
        <v>Região 1</v>
      </c>
      <c r="F59" s="19" t="s">
        <v>92</v>
      </c>
      <c r="G59" s="20" t="s">
        <v>93</v>
      </c>
      <c r="H59" s="2" t="s">
        <v>62</v>
      </c>
    </row>
    <row r="60" spans="1:12" ht="30" hidden="1">
      <c r="A60" s="17">
        <v>2021</v>
      </c>
      <c r="B60" s="18" t="s">
        <v>59</v>
      </c>
      <c r="C60" s="18" t="s">
        <v>94</v>
      </c>
      <c r="D60" s="18" t="s">
        <v>10</v>
      </c>
      <c r="E60" s="21" t="str">
        <f t="shared" si="6"/>
        <v>Região 2</v>
      </c>
      <c r="F60" s="19">
        <v>20190300081</v>
      </c>
      <c r="G60" s="20" t="s">
        <v>95</v>
      </c>
      <c r="H60" s="2" t="s">
        <v>62</v>
      </c>
    </row>
    <row r="61" spans="1:12" ht="30" hidden="1">
      <c r="A61" s="17">
        <v>2021</v>
      </c>
      <c r="B61" s="18" t="s">
        <v>59</v>
      </c>
      <c r="C61" s="18" t="s">
        <v>94</v>
      </c>
      <c r="D61" s="18" t="s">
        <v>10</v>
      </c>
      <c r="E61" s="21" t="str">
        <f t="shared" si="6"/>
        <v>Região 2</v>
      </c>
      <c r="F61" s="19" t="s">
        <v>96</v>
      </c>
      <c r="G61" s="20" t="s">
        <v>97</v>
      </c>
      <c r="H61" s="2" t="s">
        <v>62</v>
      </c>
    </row>
    <row r="62" spans="1:12" ht="30" hidden="1">
      <c r="A62" s="17">
        <v>2021</v>
      </c>
      <c r="B62" s="18" t="s">
        <v>59</v>
      </c>
      <c r="C62" s="18" t="s">
        <v>94</v>
      </c>
      <c r="D62" s="18" t="s">
        <v>10</v>
      </c>
      <c r="E62" s="21" t="str">
        <f t="shared" si="6"/>
        <v>Região 2</v>
      </c>
      <c r="F62" s="19" t="s">
        <v>96</v>
      </c>
      <c r="G62" s="20" t="s">
        <v>98</v>
      </c>
      <c r="H62" s="2" t="s">
        <v>62</v>
      </c>
    </row>
    <row r="63" spans="1:12" ht="30">
      <c r="A63" s="17">
        <v>2020</v>
      </c>
      <c r="B63" s="18" t="s">
        <v>59</v>
      </c>
      <c r="C63" s="18" t="s">
        <v>67</v>
      </c>
      <c r="D63" s="18" t="s">
        <v>10</v>
      </c>
      <c r="E63" s="21" t="str">
        <f t="shared" si="6"/>
        <v>Região 2</v>
      </c>
      <c r="F63" s="19" t="s">
        <v>99</v>
      </c>
      <c r="G63" s="20" t="s">
        <v>100</v>
      </c>
      <c r="H63" s="10">
        <v>1</v>
      </c>
      <c r="I63" s="11">
        <f t="shared" ref="I63:I71" si="9">ROUNDUP( IF(H63&lt;200,2,IF(H63&lt;400,3,IF(H63&lt;1200,H63/200+1,H63/400+1))),0)</f>
        <v>2</v>
      </c>
      <c r="J63" s="10">
        <v>15</v>
      </c>
      <c r="K63" s="11">
        <f t="shared" ref="K63:K71" si="10">I63*J63</f>
        <v>30</v>
      </c>
      <c r="L63" s="10">
        <v>1</v>
      </c>
    </row>
    <row r="64" spans="1:12" ht="30">
      <c r="A64" s="17">
        <v>2020</v>
      </c>
      <c r="B64" s="18" t="s">
        <v>59</v>
      </c>
      <c r="C64" s="18" t="s">
        <v>67</v>
      </c>
      <c r="D64" s="18" t="s">
        <v>10</v>
      </c>
      <c r="E64" s="21" t="str">
        <f t="shared" si="6"/>
        <v>Região 2</v>
      </c>
      <c r="F64" s="19" t="s">
        <v>101</v>
      </c>
      <c r="G64" s="20" t="s">
        <v>102</v>
      </c>
      <c r="H64" s="10">
        <v>122.83</v>
      </c>
      <c r="I64" s="11">
        <f t="shared" si="9"/>
        <v>2</v>
      </c>
      <c r="J64" s="10">
        <v>15</v>
      </c>
      <c r="K64" s="11">
        <f t="shared" si="10"/>
        <v>30</v>
      </c>
      <c r="L64" s="10">
        <v>1</v>
      </c>
    </row>
    <row r="65" spans="1:12" ht="30">
      <c r="A65" s="17">
        <v>2020</v>
      </c>
      <c r="B65" s="18" t="s">
        <v>59</v>
      </c>
      <c r="C65" s="18" t="s">
        <v>67</v>
      </c>
      <c r="D65" s="18" t="s">
        <v>10</v>
      </c>
      <c r="E65" s="21" t="str">
        <f t="shared" si="6"/>
        <v>Região 2</v>
      </c>
      <c r="F65" s="19">
        <v>201903000765</v>
      </c>
      <c r="G65" s="20" t="s">
        <v>103</v>
      </c>
      <c r="H65" s="10">
        <v>1</v>
      </c>
      <c r="I65" s="11">
        <f t="shared" si="9"/>
        <v>2</v>
      </c>
      <c r="J65" s="10">
        <v>15</v>
      </c>
      <c r="K65" s="11">
        <f t="shared" si="10"/>
        <v>30</v>
      </c>
      <c r="L65" s="10">
        <v>1</v>
      </c>
    </row>
    <row r="66" spans="1:12" ht="30">
      <c r="A66" s="17">
        <v>2020</v>
      </c>
      <c r="B66" s="18" t="s">
        <v>59</v>
      </c>
      <c r="C66" s="18" t="s">
        <v>67</v>
      </c>
      <c r="D66" s="18" t="s">
        <v>10</v>
      </c>
      <c r="E66" s="21" t="str">
        <f t="shared" si="6"/>
        <v>Região 2</v>
      </c>
      <c r="F66" s="19" t="s">
        <v>104</v>
      </c>
      <c r="G66" s="20" t="s">
        <v>105</v>
      </c>
      <c r="H66" s="10">
        <v>65.5</v>
      </c>
      <c r="I66" s="11">
        <f t="shared" si="9"/>
        <v>2</v>
      </c>
      <c r="J66" s="10">
        <v>15</v>
      </c>
      <c r="K66" s="11">
        <f t="shared" si="10"/>
        <v>30</v>
      </c>
      <c r="L66" s="10">
        <v>1</v>
      </c>
    </row>
    <row r="67" spans="1:12" ht="30">
      <c r="A67" s="17">
        <v>2020</v>
      </c>
      <c r="B67" s="18" t="s">
        <v>59</v>
      </c>
      <c r="C67" s="18" t="s">
        <v>67</v>
      </c>
      <c r="D67" s="18" t="s">
        <v>10</v>
      </c>
      <c r="E67" s="21" t="str">
        <f t="shared" si="6"/>
        <v>Região 2</v>
      </c>
      <c r="F67" s="19" t="s">
        <v>106</v>
      </c>
      <c r="G67" s="20" t="s">
        <v>107</v>
      </c>
      <c r="H67" s="10">
        <v>65.5</v>
      </c>
      <c r="I67" s="11">
        <f t="shared" si="9"/>
        <v>2</v>
      </c>
      <c r="J67" s="10">
        <v>15</v>
      </c>
      <c r="K67" s="11">
        <f t="shared" si="10"/>
        <v>30</v>
      </c>
      <c r="L67" s="10">
        <v>1</v>
      </c>
    </row>
    <row r="68" spans="1:12" ht="30">
      <c r="A68" s="17">
        <v>2021</v>
      </c>
      <c r="B68" s="18" t="s">
        <v>59</v>
      </c>
      <c r="C68" s="18" t="s">
        <v>80</v>
      </c>
      <c r="D68" s="18" t="s">
        <v>0</v>
      </c>
      <c r="E68" s="21" t="str">
        <f t="shared" si="6"/>
        <v>Região 1</v>
      </c>
      <c r="F68" s="19" t="s">
        <v>108</v>
      </c>
      <c r="G68" s="20" t="s">
        <v>109</v>
      </c>
      <c r="H68" s="26">
        <v>600</v>
      </c>
      <c r="I68" s="11">
        <f t="shared" si="9"/>
        <v>4</v>
      </c>
      <c r="J68" s="10">
        <v>15</v>
      </c>
      <c r="K68" s="11">
        <f t="shared" si="10"/>
        <v>60</v>
      </c>
      <c r="L68" s="10">
        <v>1</v>
      </c>
    </row>
    <row r="69" spans="1:12" ht="30">
      <c r="A69" s="17">
        <v>2021</v>
      </c>
      <c r="B69" s="18" t="s">
        <v>59</v>
      </c>
      <c r="C69" s="18" t="s">
        <v>80</v>
      </c>
      <c r="D69" s="18" t="s">
        <v>0</v>
      </c>
      <c r="E69" s="21" t="str">
        <f t="shared" si="6"/>
        <v>Região 1</v>
      </c>
      <c r="F69" s="19">
        <v>201903000413</v>
      </c>
      <c r="G69" s="20" t="s">
        <v>110</v>
      </c>
      <c r="H69" s="10">
        <v>256</v>
      </c>
      <c r="I69" s="11">
        <f t="shared" si="9"/>
        <v>3</v>
      </c>
      <c r="J69" s="10">
        <v>15</v>
      </c>
      <c r="K69" s="11">
        <f t="shared" si="10"/>
        <v>45</v>
      </c>
      <c r="L69" s="10">
        <v>1</v>
      </c>
    </row>
    <row r="70" spans="1:12" ht="30">
      <c r="A70" s="17">
        <v>2021</v>
      </c>
      <c r="B70" s="18" t="s">
        <v>59</v>
      </c>
      <c r="C70" s="18" t="s">
        <v>80</v>
      </c>
      <c r="D70" s="18" t="s">
        <v>0</v>
      </c>
      <c r="E70" s="21" t="str">
        <f t="shared" si="6"/>
        <v>Região 1</v>
      </c>
      <c r="F70" s="19" t="s">
        <v>111</v>
      </c>
      <c r="G70" s="20" t="s">
        <v>112</v>
      </c>
      <c r="H70" s="26">
        <v>720</v>
      </c>
      <c r="I70" s="11">
        <f t="shared" si="9"/>
        <v>5</v>
      </c>
      <c r="J70" s="10">
        <v>15</v>
      </c>
      <c r="K70" s="11">
        <f t="shared" si="10"/>
        <v>75</v>
      </c>
      <c r="L70" s="10">
        <v>1</v>
      </c>
    </row>
    <row r="71" spans="1:12" ht="30">
      <c r="A71" s="17">
        <v>2021</v>
      </c>
      <c r="B71" s="18" t="s">
        <v>59</v>
      </c>
      <c r="C71" s="18" t="s">
        <v>67</v>
      </c>
      <c r="D71" s="18" t="s">
        <v>10</v>
      </c>
      <c r="E71" s="21" t="str">
        <f t="shared" si="6"/>
        <v>Região 2</v>
      </c>
      <c r="F71" s="19">
        <v>201903000739</v>
      </c>
      <c r="G71" s="20" t="s">
        <v>113</v>
      </c>
      <c r="H71" s="10">
        <f>202+450+30+48+36+17+13+48+30+184+105+209+46+105+53+200+16+6+20+46+23+200</f>
        <v>2087</v>
      </c>
      <c r="I71" s="11">
        <f t="shared" si="9"/>
        <v>7</v>
      </c>
      <c r="J71" s="10">
        <v>15</v>
      </c>
      <c r="K71" s="11">
        <f t="shared" si="10"/>
        <v>105</v>
      </c>
      <c r="L71" s="10">
        <v>1</v>
      </c>
    </row>
    <row r="72" spans="1:12" ht="60" hidden="1">
      <c r="A72" s="17" t="s">
        <v>46</v>
      </c>
      <c r="B72" s="18" t="s">
        <v>114</v>
      </c>
      <c r="C72" s="18" t="s">
        <v>115</v>
      </c>
      <c r="D72" s="18" t="s">
        <v>17</v>
      </c>
      <c r="E72" s="21" t="str">
        <f t="shared" si="6"/>
        <v>Região 3</v>
      </c>
      <c r="F72" s="19" t="s">
        <v>46</v>
      </c>
      <c r="G72" s="20" t="s">
        <v>116</v>
      </c>
      <c r="H72" s="2" t="s">
        <v>57</v>
      </c>
      <c r="I72" s="2">
        <v>0</v>
      </c>
    </row>
    <row r="73" spans="1:12" hidden="1">
      <c r="A73" s="17" t="s">
        <v>46</v>
      </c>
      <c r="B73" s="18" t="s">
        <v>117</v>
      </c>
      <c r="C73" s="18" t="s">
        <v>118</v>
      </c>
      <c r="D73" s="18" t="s">
        <v>0</v>
      </c>
      <c r="E73" s="21" t="str">
        <f t="shared" si="6"/>
        <v>Região 1</v>
      </c>
      <c r="F73" s="19"/>
      <c r="G73" s="20" t="s">
        <v>119</v>
      </c>
      <c r="H73" s="2" t="s">
        <v>57</v>
      </c>
      <c r="I73" s="2">
        <v>0</v>
      </c>
    </row>
    <row r="74" spans="1:12">
      <c r="A74" s="17" t="s">
        <v>46</v>
      </c>
      <c r="B74" s="18" t="s">
        <v>117</v>
      </c>
      <c r="C74" s="18" t="s">
        <v>120</v>
      </c>
      <c r="D74" s="18" t="s">
        <v>28</v>
      </c>
      <c r="E74" s="18" t="str">
        <f t="shared" si="6"/>
        <v>Região 5</v>
      </c>
      <c r="F74" s="19"/>
      <c r="G74" s="20" t="s">
        <v>121</v>
      </c>
      <c r="H74" s="10">
        <v>400</v>
      </c>
      <c r="I74" s="11">
        <f>ROUNDUP( IF(H74&lt;200,2,IF(H74&lt;400,3,IF(H74&lt;1200,H74/200+1,H74/400+1))),0)</f>
        <v>3</v>
      </c>
      <c r="J74" s="10">
        <v>15</v>
      </c>
      <c r="K74" s="11">
        <f>I74*J74</f>
        <v>45</v>
      </c>
      <c r="L74" s="10">
        <v>1</v>
      </c>
    </row>
    <row r="75" spans="1:12" hidden="1">
      <c r="A75" s="17" t="s">
        <v>46</v>
      </c>
      <c r="B75" s="18" t="s">
        <v>117</v>
      </c>
      <c r="C75" s="18" t="s">
        <v>118</v>
      </c>
      <c r="D75" s="18" t="s">
        <v>0</v>
      </c>
      <c r="E75" s="21" t="str">
        <f t="shared" si="6"/>
        <v>Região 1</v>
      </c>
      <c r="F75" s="19"/>
      <c r="G75" s="20" t="s">
        <v>122</v>
      </c>
      <c r="H75" s="2" t="s">
        <v>57</v>
      </c>
      <c r="I75" s="2">
        <v>0</v>
      </c>
    </row>
    <row r="76" spans="1:12" hidden="1">
      <c r="A76" s="17" t="s">
        <v>46</v>
      </c>
      <c r="B76" s="18" t="s">
        <v>117</v>
      </c>
      <c r="C76" s="18" t="s">
        <v>123</v>
      </c>
      <c r="D76" s="18" t="s">
        <v>0</v>
      </c>
      <c r="E76" s="21" t="str">
        <f t="shared" si="6"/>
        <v>Região 1</v>
      </c>
      <c r="F76" s="19" t="s">
        <v>46</v>
      </c>
      <c r="G76" s="20" t="s">
        <v>124</v>
      </c>
      <c r="H76" s="2" t="s">
        <v>57</v>
      </c>
      <c r="I76" s="2">
        <v>0</v>
      </c>
    </row>
    <row r="77" spans="1:12" ht="45" hidden="1">
      <c r="A77" s="17" t="s">
        <v>46</v>
      </c>
      <c r="B77" s="18" t="s">
        <v>125</v>
      </c>
      <c r="C77" s="18" t="s">
        <v>126</v>
      </c>
      <c r="D77" s="18" t="s">
        <v>13</v>
      </c>
      <c r="E77" s="21" t="str">
        <f t="shared" si="6"/>
        <v>Região 2</v>
      </c>
      <c r="F77" s="19"/>
      <c r="G77" s="20" t="s">
        <v>127</v>
      </c>
      <c r="H77" s="2" t="s">
        <v>57</v>
      </c>
      <c r="I77" s="2">
        <v>0</v>
      </c>
    </row>
    <row r="78" spans="1:12" ht="60" hidden="1">
      <c r="A78" s="17" t="s">
        <v>46</v>
      </c>
      <c r="B78" s="18" t="s">
        <v>128</v>
      </c>
      <c r="C78" s="18" t="s">
        <v>129</v>
      </c>
      <c r="D78" s="18" t="s">
        <v>13</v>
      </c>
      <c r="E78" s="21" t="str">
        <f t="shared" si="6"/>
        <v>Região 2</v>
      </c>
      <c r="F78" s="19"/>
      <c r="G78" s="20" t="s">
        <v>130</v>
      </c>
      <c r="H78" s="2" t="s">
        <v>57</v>
      </c>
      <c r="I78" s="2">
        <v>0</v>
      </c>
    </row>
    <row r="79" spans="1:12" ht="30" hidden="1">
      <c r="A79" s="17">
        <v>2020</v>
      </c>
      <c r="B79" s="18" t="s">
        <v>131</v>
      </c>
      <c r="C79" s="18" t="s">
        <v>55</v>
      </c>
      <c r="D79" s="18" t="s">
        <v>0</v>
      </c>
      <c r="E79" s="21" t="str">
        <f t="shared" si="6"/>
        <v>Região 1</v>
      </c>
      <c r="F79" s="19" t="s">
        <v>46</v>
      </c>
      <c r="G79" s="25" t="s">
        <v>132</v>
      </c>
      <c r="H79" s="2" t="s">
        <v>57</v>
      </c>
      <c r="I79" s="2">
        <v>0</v>
      </c>
    </row>
    <row r="80" spans="1:12" ht="30" hidden="1">
      <c r="A80" s="17">
        <v>2020</v>
      </c>
      <c r="B80" s="18" t="s">
        <v>131</v>
      </c>
      <c r="C80" s="18" t="s">
        <v>123</v>
      </c>
      <c r="D80" s="18" t="s">
        <v>0</v>
      </c>
      <c r="E80" s="21" t="str">
        <f t="shared" si="6"/>
        <v>Região 1</v>
      </c>
      <c r="F80" s="19"/>
      <c r="G80" s="20" t="s">
        <v>133</v>
      </c>
      <c r="H80" s="2" t="s">
        <v>57</v>
      </c>
      <c r="I80" s="2">
        <v>0</v>
      </c>
    </row>
    <row r="81" spans="1:13" ht="30" hidden="1">
      <c r="A81" s="17">
        <v>2020</v>
      </c>
      <c r="B81" s="18" t="s">
        <v>131</v>
      </c>
      <c r="C81" s="18" t="s">
        <v>134</v>
      </c>
      <c r="D81" s="18" t="s">
        <v>0</v>
      </c>
      <c r="E81" s="21" t="str">
        <f t="shared" si="6"/>
        <v>Região 1</v>
      </c>
      <c r="F81" s="19"/>
      <c r="G81" s="25" t="s">
        <v>135</v>
      </c>
      <c r="H81" s="2" t="s">
        <v>57</v>
      </c>
      <c r="I81" s="2">
        <v>0</v>
      </c>
    </row>
    <row r="82" spans="1:13" ht="30" hidden="1">
      <c r="A82" s="17">
        <v>2020</v>
      </c>
      <c r="B82" s="18" t="s">
        <v>131</v>
      </c>
      <c r="C82" s="18" t="s">
        <v>136</v>
      </c>
      <c r="D82" s="18" t="s">
        <v>0</v>
      </c>
      <c r="E82" s="21" t="str">
        <f t="shared" si="6"/>
        <v>Região 1</v>
      </c>
      <c r="F82" s="19"/>
      <c r="G82" s="20" t="s">
        <v>137</v>
      </c>
      <c r="H82" s="2" t="s">
        <v>57</v>
      </c>
      <c r="I82" s="2">
        <v>0</v>
      </c>
    </row>
    <row r="83" spans="1:13" ht="30">
      <c r="A83" s="17">
        <v>2020</v>
      </c>
      <c r="B83" s="18" t="s">
        <v>131</v>
      </c>
      <c r="C83" s="18" t="s">
        <v>136</v>
      </c>
      <c r="D83" s="18" t="s">
        <v>0</v>
      </c>
      <c r="E83" s="21" t="str">
        <f t="shared" si="6"/>
        <v>Região 1</v>
      </c>
      <c r="F83" s="19"/>
      <c r="G83" s="20" t="s">
        <v>138</v>
      </c>
      <c r="H83" s="10">
        <v>1</v>
      </c>
      <c r="I83" s="11">
        <f t="shared" ref="I83:I84" si="11">ROUNDUP( IF(H83&lt;200,2,IF(H83&lt;400,3,IF(H83&lt;1200,H83/200+1,H83/400+1))),0)</f>
        <v>2</v>
      </c>
      <c r="J83" s="10">
        <v>15</v>
      </c>
      <c r="K83" s="11">
        <f t="shared" ref="K83:K84" si="12">I83*J83</f>
        <v>30</v>
      </c>
      <c r="L83" s="10">
        <v>1</v>
      </c>
    </row>
    <row r="84" spans="1:13" ht="30">
      <c r="A84" s="17">
        <v>2020</v>
      </c>
      <c r="B84" s="18" t="s">
        <v>131</v>
      </c>
      <c r="C84" s="18" t="s">
        <v>136</v>
      </c>
      <c r="D84" s="18" t="s">
        <v>0</v>
      </c>
      <c r="E84" s="21" t="str">
        <f t="shared" si="6"/>
        <v>Região 1</v>
      </c>
      <c r="F84" s="19"/>
      <c r="G84" s="20" t="s">
        <v>139</v>
      </c>
      <c r="H84" s="10">
        <v>1</v>
      </c>
      <c r="I84" s="11">
        <f t="shared" si="11"/>
        <v>2</v>
      </c>
      <c r="J84" s="10">
        <v>15</v>
      </c>
      <c r="K84" s="11">
        <f t="shared" si="12"/>
        <v>30</v>
      </c>
      <c r="L84" s="10">
        <v>1</v>
      </c>
    </row>
    <row r="85" spans="1:13" ht="30" hidden="1">
      <c r="A85" s="17">
        <v>2020</v>
      </c>
      <c r="B85" s="18" t="s">
        <v>131</v>
      </c>
      <c r="C85" s="18" t="s">
        <v>140</v>
      </c>
      <c r="D85" s="18" t="s">
        <v>0</v>
      </c>
      <c r="E85" s="21" t="str">
        <f t="shared" si="6"/>
        <v>Região 1</v>
      </c>
      <c r="F85" s="19"/>
      <c r="G85" s="20" t="s">
        <v>141</v>
      </c>
      <c r="H85" s="2" t="s">
        <v>57</v>
      </c>
      <c r="I85" s="2">
        <v>0</v>
      </c>
    </row>
    <row r="86" spans="1:13" ht="30">
      <c r="A86" s="17">
        <v>2020</v>
      </c>
      <c r="B86" s="18" t="s">
        <v>131</v>
      </c>
      <c r="C86" s="18" t="s">
        <v>142</v>
      </c>
      <c r="D86" s="18" t="s">
        <v>0</v>
      </c>
      <c r="E86" s="21" t="str">
        <f t="shared" si="6"/>
        <v>Região 1</v>
      </c>
      <c r="F86" s="19"/>
      <c r="G86" s="20" t="s">
        <v>143</v>
      </c>
      <c r="H86" s="23">
        <v>1000</v>
      </c>
      <c r="I86" s="11">
        <f>ROUNDUP( IF(H86&lt;200,2,IF(H86&lt;400,3,IF(H86&lt;1200,H86/200+1,H86/400+1))),0)</f>
        <v>6</v>
      </c>
      <c r="J86" s="10">
        <v>15</v>
      </c>
      <c r="K86" s="11">
        <f>I86*J86</f>
        <v>90</v>
      </c>
      <c r="L86" s="10">
        <v>1</v>
      </c>
    </row>
    <row r="87" spans="1:13" ht="30" hidden="1">
      <c r="A87" s="27">
        <v>2020</v>
      </c>
      <c r="B87" s="28" t="s">
        <v>131</v>
      </c>
      <c r="C87" s="28" t="s">
        <v>140</v>
      </c>
      <c r="D87" s="28" t="s">
        <v>0</v>
      </c>
      <c r="E87" s="21" t="str">
        <f t="shared" si="6"/>
        <v>Região 1</v>
      </c>
      <c r="F87" s="29"/>
      <c r="G87" s="20" t="s">
        <v>144</v>
      </c>
      <c r="H87" s="2" t="s">
        <v>57</v>
      </c>
      <c r="I87" s="2">
        <v>0</v>
      </c>
    </row>
    <row r="88" spans="1:13">
      <c r="A88" s="30"/>
      <c r="B88" s="11"/>
      <c r="E88" s="2" t="s">
        <v>1</v>
      </c>
      <c r="F88" s="31"/>
      <c r="G88" s="2" t="s">
        <v>145</v>
      </c>
      <c r="I88" s="2">
        <v>3</v>
      </c>
      <c r="J88" s="2">
        <v>15</v>
      </c>
      <c r="K88" s="8">
        <f t="shared" ref="K88:K93" si="13">I88*J88</f>
        <v>45</v>
      </c>
      <c r="L88" s="2">
        <v>1</v>
      </c>
    </row>
    <row r="89" spans="1:13">
      <c r="A89" s="30"/>
      <c r="B89" s="11"/>
      <c r="E89" s="2" t="s">
        <v>11</v>
      </c>
      <c r="F89" s="31"/>
      <c r="G89" s="2" t="s">
        <v>145</v>
      </c>
      <c r="I89" s="2">
        <v>3</v>
      </c>
      <c r="J89" s="2">
        <v>15</v>
      </c>
      <c r="K89" s="8">
        <f t="shared" si="13"/>
        <v>45</v>
      </c>
      <c r="L89" s="2">
        <v>1</v>
      </c>
    </row>
    <row r="90" spans="1:13">
      <c r="A90" s="30"/>
      <c r="B90" s="11"/>
      <c r="E90" s="2" t="s">
        <v>16</v>
      </c>
      <c r="F90" s="31"/>
      <c r="G90" s="2" t="s">
        <v>145</v>
      </c>
      <c r="I90" s="2">
        <v>3</v>
      </c>
      <c r="J90" s="2">
        <v>15</v>
      </c>
      <c r="K90" s="8">
        <f t="shared" si="13"/>
        <v>45</v>
      </c>
      <c r="L90" s="2">
        <v>1</v>
      </c>
    </row>
    <row r="91" spans="1:13">
      <c r="A91" s="30"/>
      <c r="B91" s="11"/>
      <c r="E91" s="2" t="s">
        <v>22</v>
      </c>
      <c r="F91" s="31"/>
      <c r="G91" s="2" t="s">
        <v>145</v>
      </c>
      <c r="I91" s="2">
        <v>3</v>
      </c>
      <c r="J91" s="2">
        <v>15</v>
      </c>
      <c r="K91" s="8">
        <f t="shared" si="13"/>
        <v>45</v>
      </c>
      <c r="L91" s="2">
        <v>1</v>
      </c>
    </row>
    <row r="92" spans="1:13">
      <c r="A92" s="30"/>
      <c r="B92" s="11"/>
      <c r="E92" s="2" t="s">
        <v>26</v>
      </c>
      <c r="F92" s="31"/>
      <c r="G92" s="2" t="s">
        <v>145</v>
      </c>
      <c r="I92" s="2">
        <v>3</v>
      </c>
      <c r="J92" s="2">
        <v>15</v>
      </c>
      <c r="K92" s="8">
        <f t="shared" si="13"/>
        <v>45</v>
      </c>
      <c r="L92" s="2">
        <v>1</v>
      </c>
    </row>
    <row r="93" spans="1:13">
      <c r="A93" s="30"/>
      <c r="B93" s="11"/>
      <c r="E93" s="2" t="s">
        <v>32</v>
      </c>
      <c r="F93" s="31"/>
      <c r="G93" s="2" t="s">
        <v>145</v>
      </c>
      <c r="I93" s="2">
        <v>3</v>
      </c>
      <c r="J93" s="2">
        <v>15</v>
      </c>
      <c r="K93" s="8">
        <f t="shared" si="13"/>
        <v>45</v>
      </c>
      <c r="L93" s="2">
        <v>1</v>
      </c>
    </row>
    <row r="94" spans="1:13">
      <c r="A94" s="30"/>
      <c r="B94" s="11"/>
      <c r="F94" s="31"/>
    </row>
    <row r="95" spans="1:13">
      <c r="A95" s="32"/>
      <c r="B95" s="33"/>
      <c r="C95" s="34"/>
      <c r="D95" s="34"/>
      <c r="E95" s="34"/>
      <c r="F95" s="35"/>
      <c r="G95" s="34"/>
      <c r="H95" s="34"/>
      <c r="I95" s="34"/>
      <c r="J95" s="34"/>
      <c r="K95" s="34"/>
      <c r="L95" s="34"/>
      <c r="M95" s="34"/>
    </row>
    <row r="96" spans="1:13">
      <c r="A96" s="32"/>
      <c r="B96" s="33"/>
      <c r="C96" s="34"/>
      <c r="D96" s="34"/>
      <c r="E96" s="34"/>
      <c r="F96" s="35"/>
      <c r="G96" s="34"/>
      <c r="H96" s="34"/>
      <c r="I96" s="34"/>
      <c r="J96" s="36" t="s">
        <v>146</v>
      </c>
      <c r="K96" s="36" t="s">
        <v>147</v>
      </c>
      <c r="L96" s="36" t="s">
        <v>148</v>
      </c>
      <c r="M96" s="34"/>
    </row>
    <row r="97" spans="1:15">
      <c r="A97" s="32"/>
      <c r="B97" s="33"/>
      <c r="C97" s="34"/>
      <c r="D97" s="34"/>
      <c r="E97" s="34"/>
      <c r="F97" s="35"/>
      <c r="G97" s="34"/>
      <c r="H97" s="34"/>
      <c r="I97" s="34"/>
      <c r="J97" s="37" t="s">
        <v>1</v>
      </c>
      <c r="K97" s="38">
        <f t="shared" ref="K97:L97" si="14">SUMIF($E$36:$E$93,$J97,K$36:K$93)</f>
        <v>525</v>
      </c>
      <c r="L97" s="38">
        <f t="shared" si="14"/>
        <v>9</v>
      </c>
      <c r="M97" s="34"/>
    </row>
    <row r="98" spans="1:15">
      <c r="A98" s="32"/>
      <c r="B98" s="33"/>
      <c r="C98" s="34"/>
      <c r="D98" s="34"/>
      <c r="E98" s="34"/>
      <c r="F98" s="35"/>
      <c r="G98" s="34"/>
      <c r="H98" s="34"/>
      <c r="I98" s="34"/>
      <c r="J98" s="37" t="s">
        <v>11</v>
      </c>
      <c r="K98" s="38">
        <f t="shared" ref="K98:L98" si="15">SUMIF($E$36:$E$93,$J98,K$36:K$93)</f>
        <v>450</v>
      </c>
      <c r="L98" s="38">
        <f t="shared" si="15"/>
        <v>9</v>
      </c>
      <c r="M98" s="34"/>
    </row>
    <row r="99" spans="1:15">
      <c r="A99" s="32"/>
      <c r="B99" s="33"/>
      <c r="C99" s="34"/>
      <c r="D99" s="34"/>
      <c r="E99" s="34"/>
      <c r="F99" s="35"/>
      <c r="G99" s="34"/>
      <c r="H99" s="34"/>
      <c r="I99" s="34"/>
      <c r="J99" s="37" t="s">
        <v>16</v>
      </c>
      <c r="K99" s="38">
        <f t="shared" ref="K99:L99" si="16">SUMIF($E$36:$E$93,$J99,K$36:K$93)</f>
        <v>90</v>
      </c>
      <c r="L99" s="38">
        <f t="shared" si="16"/>
        <v>2</v>
      </c>
      <c r="M99" s="34"/>
    </row>
    <row r="100" spans="1:15">
      <c r="A100" s="32"/>
      <c r="B100" s="33"/>
      <c r="C100" s="34"/>
      <c r="D100" s="34"/>
      <c r="E100" s="34"/>
      <c r="F100" s="35"/>
      <c r="G100" s="34"/>
      <c r="H100" s="34"/>
      <c r="I100" s="34"/>
      <c r="J100" s="37" t="s">
        <v>22</v>
      </c>
      <c r="K100" s="38">
        <f t="shared" ref="K100:L100" si="17">SUMIF($E$36:$E$93,$J100,K$36:K$93)</f>
        <v>105</v>
      </c>
      <c r="L100" s="38">
        <f t="shared" si="17"/>
        <v>2</v>
      </c>
      <c r="M100" s="34"/>
    </row>
    <row r="101" spans="1:15">
      <c r="A101" s="32"/>
      <c r="B101" s="33"/>
      <c r="C101" s="34"/>
      <c r="D101" s="34"/>
      <c r="E101" s="34"/>
      <c r="F101" s="35"/>
      <c r="G101" s="34"/>
      <c r="H101" s="34"/>
      <c r="I101" s="34"/>
      <c r="J101" s="37" t="s">
        <v>26</v>
      </c>
      <c r="K101" s="38">
        <f t="shared" ref="K101:L101" si="18">SUMIF($E$36:$E$93,$J101,K$36:K$93)</f>
        <v>90</v>
      </c>
      <c r="L101" s="38">
        <f t="shared" si="18"/>
        <v>2</v>
      </c>
      <c r="M101" s="34"/>
    </row>
    <row r="102" spans="1:15">
      <c r="A102" s="32"/>
      <c r="B102" s="33"/>
      <c r="C102" s="34"/>
      <c r="D102" s="34"/>
      <c r="E102" s="34"/>
      <c r="F102" s="35"/>
      <c r="G102" s="34"/>
      <c r="H102" s="34"/>
      <c r="I102" s="34"/>
      <c r="J102" s="37" t="s">
        <v>32</v>
      </c>
      <c r="K102" s="38">
        <f t="shared" ref="K102:L102" si="19">SUMIF($E$36:$E$93,$J102,K$36:K$93)</f>
        <v>45</v>
      </c>
      <c r="L102" s="38">
        <f t="shared" si="19"/>
        <v>1</v>
      </c>
      <c r="M102" s="34"/>
    </row>
    <row r="103" spans="1:15">
      <c r="A103" s="32"/>
      <c r="B103" s="33"/>
      <c r="C103" s="34"/>
      <c r="D103" s="34"/>
      <c r="E103" s="34"/>
      <c r="F103" s="35"/>
      <c r="G103" s="34"/>
      <c r="H103" s="34"/>
      <c r="I103" s="34"/>
      <c r="J103" s="34"/>
      <c r="K103" s="34"/>
      <c r="L103" s="34"/>
      <c r="M103" s="34"/>
    </row>
    <row r="104" spans="1:15">
      <c r="A104" s="30"/>
      <c r="B104" s="11"/>
      <c r="F104" s="31"/>
    </row>
    <row r="105" spans="1:15">
      <c r="A105" s="30"/>
      <c r="B105" s="11"/>
      <c r="F105" s="31"/>
    </row>
    <row r="106" spans="1:15">
      <c r="A106" s="30"/>
      <c r="B106" s="11"/>
      <c r="F106" s="31"/>
    </row>
    <row r="107" spans="1:15" ht="78.75">
      <c r="A107" s="30"/>
      <c r="F107" s="39" t="s">
        <v>146</v>
      </c>
      <c r="G107" s="40" t="s">
        <v>149</v>
      </c>
      <c r="H107" s="40" t="s">
        <v>150</v>
      </c>
      <c r="I107" s="40" t="s">
        <v>151</v>
      </c>
      <c r="J107" s="40" t="s">
        <v>152</v>
      </c>
      <c r="K107" s="40" t="s">
        <v>153</v>
      </c>
      <c r="L107" s="40" t="s">
        <v>154</v>
      </c>
      <c r="M107" s="40" t="s">
        <v>155</v>
      </c>
      <c r="N107" s="41" t="s">
        <v>156</v>
      </c>
      <c r="O107" s="41" t="s">
        <v>157</v>
      </c>
    </row>
    <row r="108" spans="1:15">
      <c r="A108" s="30"/>
      <c r="F108" s="64" t="s">
        <v>1</v>
      </c>
      <c r="G108" s="66" t="s">
        <v>158</v>
      </c>
      <c r="H108" s="68">
        <v>1</v>
      </c>
      <c r="I108" s="42">
        <v>1</v>
      </c>
      <c r="J108" s="43" t="s">
        <v>159</v>
      </c>
      <c r="K108" s="42" t="s">
        <v>160</v>
      </c>
      <c r="L108" s="44"/>
      <c r="M108" s="45">
        <f>VLOOKUP(F108,$J$97:$L$102,2,)</f>
        <v>525</v>
      </c>
      <c r="N108" s="46">
        <f>L108*M108</f>
        <v>0</v>
      </c>
      <c r="O108" s="62"/>
    </row>
    <row r="109" spans="1:15">
      <c r="A109" s="30"/>
      <c r="F109" s="65"/>
      <c r="G109" s="67"/>
      <c r="H109" s="67"/>
      <c r="I109" s="47">
        <v>2</v>
      </c>
      <c r="J109" s="48" t="s">
        <v>161</v>
      </c>
      <c r="K109" s="47" t="s">
        <v>162</v>
      </c>
      <c r="L109" s="49"/>
      <c r="M109" s="50">
        <f>VLOOKUP(F108,$J$97:$L$102,3,)</f>
        <v>9</v>
      </c>
      <c r="N109" s="51"/>
      <c r="O109" s="63"/>
    </row>
    <row r="110" spans="1:15">
      <c r="A110" s="30"/>
      <c r="F110" s="64" t="s">
        <v>11</v>
      </c>
      <c r="G110" s="66" t="s">
        <v>163</v>
      </c>
      <c r="H110" s="68">
        <v>2</v>
      </c>
      <c r="I110" s="42">
        <v>3</v>
      </c>
      <c r="J110" s="43" t="s">
        <v>164</v>
      </c>
      <c r="K110" s="42" t="s">
        <v>160</v>
      </c>
      <c r="L110" s="44"/>
      <c r="M110" s="45">
        <f>VLOOKUP(F110,$J$97:$L$102,2,)</f>
        <v>450</v>
      </c>
      <c r="N110" s="46">
        <f>L110*M110</f>
        <v>0</v>
      </c>
      <c r="O110" s="62"/>
    </row>
    <row r="111" spans="1:15">
      <c r="A111" s="30"/>
      <c r="F111" s="65"/>
      <c r="G111" s="67"/>
      <c r="H111" s="67"/>
      <c r="I111" s="47">
        <v>4</v>
      </c>
      <c r="J111" s="48" t="s">
        <v>165</v>
      </c>
      <c r="K111" s="47" t="s">
        <v>162</v>
      </c>
      <c r="L111" s="49"/>
      <c r="M111" s="50">
        <f>VLOOKUP(F110,$J$97:$L$102,3,)</f>
        <v>9</v>
      </c>
      <c r="N111" s="51"/>
      <c r="O111" s="63"/>
    </row>
    <row r="112" spans="1:15">
      <c r="A112" s="30"/>
      <c r="F112" s="64" t="s">
        <v>16</v>
      </c>
      <c r="G112" s="66" t="s">
        <v>166</v>
      </c>
      <c r="H112" s="68">
        <v>3</v>
      </c>
      <c r="I112" s="42">
        <v>5</v>
      </c>
      <c r="J112" s="43" t="s">
        <v>167</v>
      </c>
      <c r="K112" s="42" t="s">
        <v>160</v>
      </c>
      <c r="L112" s="44"/>
      <c r="M112" s="45">
        <f>VLOOKUP(F112,$J$97:$L$102,2,)</f>
        <v>90</v>
      </c>
      <c r="N112" s="46">
        <f>L112*M112</f>
        <v>0</v>
      </c>
      <c r="O112" s="62"/>
    </row>
    <row r="113" spans="1:15">
      <c r="A113" s="30"/>
      <c r="F113" s="65"/>
      <c r="G113" s="67"/>
      <c r="H113" s="67"/>
      <c r="I113" s="47">
        <v>6</v>
      </c>
      <c r="J113" s="48" t="s">
        <v>168</v>
      </c>
      <c r="K113" s="47" t="s">
        <v>162</v>
      </c>
      <c r="L113" s="49"/>
      <c r="M113" s="50">
        <f>VLOOKUP(F112,$J$97:$L$102,3,)</f>
        <v>2</v>
      </c>
      <c r="N113" s="51"/>
      <c r="O113" s="63"/>
    </row>
    <row r="114" spans="1:15">
      <c r="A114" s="30"/>
      <c r="F114" s="64" t="s">
        <v>22</v>
      </c>
      <c r="G114" s="66" t="s">
        <v>169</v>
      </c>
      <c r="H114" s="68">
        <v>4</v>
      </c>
      <c r="I114" s="42">
        <v>7</v>
      </c>
      <c r="J114" s="43" t="s">
        <v>170</v>
      </c>
      <c r="K114" s="42" t="s">
        <v>160</v>
      </c>
      <c r="L114" s="44"/>
      <c r="M114" s="45">
        <f>VLOOKUP(F114,$J$97:$L$102,2,)</f>
        <v>105</v>
      </c>
      <c r="N114" s="46">
        <f>L114*M114</f>
        <v>0</v>
      </c>
      <c r="O114" s="62"/>
    </row>
    <row r="115" spans="1:15">
      <c r="A115" s="30"/>
      <c r="F115" s="65"/>
      <c r="G115" s="67"/>
      <c r="H115" s="67"/>
      <c r="I115" s="47">
        <v>8</v>
      </c>
      <c r="J115" s="48" t="s">
        <v>171</v>
      </c>
      <c r="K115" s="47" t="s">
        <v>162</v>
      </c>
      <c r="L115" s="49"/>
      <c r="M115" s="50">
        <f>VLOOKUP(F114,$J$97:$L$102,3,)</f>
        <v>2</v>
      </c>
      <c r="N115" s="51"/>
      <c r="O115" s="63"/>
    </row>
    <row r="116" spans="1:15">
      <c r="A116" s="30"/>
      <c r="F116" s="64" t="s">
        <v>26</v>
      </c>
      <c r="G116" s="66" t="s">
        <v>172</v>
      </c>
      <c r="H116" s="68">
        <v>5</v>
      </c>
      <c r="I116" s="42">
        <v>9</v>
      </c>
      <c r="J116" s="43" t="s">
        <v>173</v>
      </c>
      <c r="K116" s="42" t="s">
        <v>160</v>
      </c>
      <c r="L116" s="44"/>
      <c r="M116" s="45">
        <f>VLOOKUP(F116,$J$97:$L$102,2,)</f>
        <v>90</v>
      </c>
      <c r="N116" s="46">
        <f>L116*M116</f>
        <v>0</v>
      </c>
      <c r="O116" s="62"/>
    </row>
    <row r="117" spans="1:15">
      <c r="A117" s="30"/>
      <c r="F117" s="65"/>
      <c r="G117" s="67"/>
      <c r="H117" s="67"/>
      <c r="I117" s="47">
        <v>10</v>
      </c>
      <c r="J117" s="48" t="s">
        <v>174</v>
      </c>
      <c r="K117" s="47" t="s">
        <v>162</v>
      </c>
      <c r="L117" s="49"/>
      <c r="M117" s="50">
        <f>VLOOKUP(F116,$J$97:$L$102,3,)</f>
        <v>2</v>
      </c>
      <c r="N117" s="51"/>
      <c r="O117" s="63"/>
    </row>
    <row r="118" spans="1:15">
      <c r="A118" s="30"/>
      <c r="F118" s="64" t="s">
        <v>32</v>
      </c>
      <c r="G118" s="66" t="s">
        <v>175</v>
      </c>
      <c r="H118" s="68">
        <v>6</v>
      </c>
      <c r="I118" s="42">
        <v>11</v>
      </c>
      <c r="J118" s="43" t="s">
        <v>176</v>
      </c>
      <c r="K118" s="42" t="s">
        <v>160</v>
      </c>
      <c r="L118" s="44"/>
      <c r="M118" s="45">
        <f>VLOOKUP(F118,$J$97:$L$102,2,)</f>
        <v>45</v>
      </c>
      <c r="N118" s="46">
        <f>L118*M118</f>
        <v>0</v>
      </c>
      <c r="O118" s="62"/>
    </row>
    <row r="119" spans="1:15">
      <c r="A119" s="30"/>
      <c r="B119" s="11"/>
      <c r="F119" s="65"/>
      <c r="G119" s="67"/>
      <c r="H119" s="67"/>
      <c r="I119" s="47">
        <v>12</v>
      </c>
      <c r="J119" s="48" t="s">
        <v>177</v>
      </c>
      <c r="K119" s="47" t="s">
        <v>162</v>
      </c>
      <c r="L119" s="49"/>
      <c r="M119" s="50">
        <f>VLOOKUP(F118,$J$97:$L$102,3,)</f>
        <v>1</v>
      </c>
      <c r="N119" s="51"/>
      <c r="O119" s="63"/>
    </row>
    <row r="120" spans="1:15">
      <c r="A120" s="30"/>
      <c r="B120" s="11"/>
      <c r="F120" s="31"/>
    </row>
    <row r="121" spans="1:15">
      <c r="A121" s="30"/>
      <c r="B121" s="11"/>
      <c r="G121" s="2" t="s">
        <v>178</v>
      </c>
    </row>
    <row r="122" spans="1:15">
      <c r="A122" s="30"/>
      <c r="B122" s="11"/>
    </row>
    <row r="123" spans="1:15">
      <c r="A123" s="30"/>
      <c r="B123" s="11"/>
    </row>
    <row r="124" spans="1:15">
      <c r="A124" s="30"/>
      <c r="B124" s="11"/>
    </row>
    <row r="125" spans="1:15">
      <c r="A125" s="30"/>
      <c r="B125" s="11"/>
    </row>
    <row r="126" spans="1:15" ht="78.75">
      <c r="A126" s="30"/>
      <c r="B126" s="11"/>
      <c r="F126" s="39" t="s">
        <v>146</v>
      </c>
      <c r="G126" s="40" t="s">
        <v>149</v>
      </c>
      <c r="H126" s="40" t="s">
        <v>150</v>
      </c>
      <c r="I126" s="40" t="s">
        <v>151</v>
      </c>
      <c r="J126" s="40" t="s">
        <v>152</v>
      </c>
      <c r="K126" s="40" t="s">
        <v>153</v>
      </c>
      <c r="L126" s="40" t="s">
        <v>179</v>
      </c>
      <c r="M126" s="40" t="s">
        <v>155</v>
      </c>
      <c r="N126" s="41" t="s">
        <v>180</v>
      </c>
      <c r="O126" s="41" t="s">
        <v>157</v>
      </c>
    </row>
    <row r="127" spans="1:15">
      <c r="A127" s="30"/>
      <c r="B127" s="11"/>
      <c r="F127" s="64" t="s">
        <v>1</v>
      </c>
      <c r="G127" s="66" t="s">
        <v>158</v>
      </c>
      <c r="H127" s="68">
        <v>1</v>
      </c>
      <c r="I127" s="42">
        <v>1</v>
      </c>
      <c r="J127" s="43" t="s">
        <v>159</v>
      </c>
      <c r="K127" s="42" t="s">
        <v>160</v>
      </c>
      <c r="L127" s="44"/>
      <c r="M127" s="45">
        <f>VLOOKUP(F127,$J$97:$L$102,2,)</f>
        <v>525</v>
      </c>
      <c r="N127" s="46">
        <f>L127*M127</f>
        <v>0</v>
      </c>
      <c r="O127" s="62"/>
    </row>
    <row r="128" spans="1:15">
      <c r="A128" s="30"/>
      <c r="B128" s="11"/>
      <c r="F128" s="65"/>
      <c r="G128" s="67"/>
      <c r="H128" s="67"/>
      <c r="I128" s="47">
        <v>2</v>
      </c>
      <c r="J128" s="48" t="s">
        <v>161</v>
      </c>
      <c r="K128" s="47" t="s">
        <v>162</v>
      </c>
      <c r="L128" s="49"/>
      <c r="M128" s="50">
        <f>VLOOKUP(F127,$J$97:$L$102,3,)</f>
        <v>9</v>
      </c>
      <c r="N128" s="51"/>
      <c r="O128" s="63"/>
    </row>
    <row r="129" spans="1:15">
      <c r="A129" s="30"/>
      <c r="B129" s="11"/>
      <c r="F129" s="64" t="s">
        <v>11</v>
      </c>
      <c r="G129" s="66" t="s">
        <v>163</v>
      </c>
      <c r="H129" s="68">
        <v>2</v>
      </c>
      <c r="I129" s="42">
        <v>3</v>
      </c>
      <c r="J129" s="43" t="s">
        <v>164</v>
      </c>
      <c r="K129" s="42" t="s">
        <v>160</v>
      </c>
      <c r="L129" s="44"/>
      <c r="M129" s="45">
        <f>VLOOKUP(F129,$J$97:$L$102,2,)</f>
        <v>450</v>
      </c>
      <c r="N129" s="46">
        <f>L129*M129</f>
        <v>0</v>
      </c>
      <c r="O129" s="62"/>
    </row>
    <row r="130" spans="1:15">
      <c r="A130" s="30"/>
      <c r="B130" s="11"/>
      <c r="F130" s="65"/>
      <c r="G130" s="67"/>
      <c r="H130" s="67"/>
      <c r="I130" s="47">
        <v>4</v>
      </c>
      <c r="J130" s="48" t="s">
        <v>165</v>
      </c>
      <c r="K130" s="47" t="s">
        <v>162</v>
      </c>
      <c r="L130" s="49"/>
      <c r="M130" s="50">
        <f>VLOOKUP(F129,$J$97:$L$102,3,)</f>
        <v>9</v>
      </c>
      <c r="N130" s="51"/>
      <c r="O130" s="63"/>
    </row>
    <row r="131" spans="1:15">
      <c r="A131" s="30"/>
      <c r="B131" s="11"/>
      <c r="F131" s="64" t="s">
        <v>16</v>
      </c>
      <c r="G131" s="66" t="s">
        <v>166</v>
      </c>
      <c r="H131" s="68">
        <v>3</v>
      </c>
      <c r="I131" s="42">
        <v>5</v>
      </c>
      <c r="J131" s="43" t="s">
        <v>167</v>
      </c>
      <c r="K131" s="42" t="s">
        <v>160</v>
      </c>
      <c r="L131" s="44"/>
      <c r="M131" s="45">
        <f>VLOOKUP(F131,$J$97:$L$102,2,)</f>
        <v>90</v>
      </c>
      <c r="N131" s="46">
        <f>L131*M131</f>
        <v>0</v>
      </c>
      <c r="O131" s="62"/>
    </row>
    <row r="132" spans="1:15">
      <c r="A132" s="30"/>
      <c r="B132" s="11"/>
      <c r="F132" s="65"/>
      <c r="G132" s="67"/>
      <c r="H132" s="67"/>
      <c r="I132" s="47">
        <v>6</v>
      </c>
      <c r="J132" s="48" t="s">
        <v>168</v>
      </c>
      <c r="K132" s="47" t="s">
        <v>162</v>
      </c>
      <c r="L132" s="49"/>
      <c r="M132" s="50">
        <f>VLOOKUP(F131,$J$97:$L$102,3,)</f>
        <v>2</v>
      </c>
      <c r="N132" s="51"/>
      <c r="O132" s="63"/>
    </row>
    <row r="133" spans="1:15">
      <c r="A133" s="30"/>
      <c r="B133" s="11"/>
      <c r="F133" s="64" t="s">
        <v>22</v>
      </c>
      <c r="G133" s="66" t="s">
        <v>169</v>
      </c>
      <c r="H133" s="68">
        <v>4</v>
      </c>
      <c r="I133" s="42">
        <v>7</v>
      </c>
      <c r="J133" s="43" t="s">
        <v>170</v>
      </c>
      <c r="K133" s="42" t="s">
        <v>160</v>
      </c>
      <c r="L133" s="44"/>
      <c r="M133" s="45">
        <f>VLOOKUP(F133,$J$97:$L$102,2,)</f>
        <v>105</v>
      </c>
      <c r="N133" s="46">
        <f>L133*M133</f>
        <v>0</v>
      </c>
      <c r="O133" s="62"/>
    </row>
    <row r="134" spans="1:15">
      <c r="A134" s="30"/>
      <c r="B134" s="11"/>
      <c r="F134" s="65"/>
      <c r="G134" s="67"/>
      <c r="H134" s="67"/>
      <c r="I134" s="47">
        <v>8</v>
      </c>
      <c r="J134" s="48" t="s">
        <v>171</v>
      </c>
      <c r="K134" s="47" t="s">
        <v>162</v>
      </c>
      <c r="L134" s="49"/>
      <c r="M134" s="50">
        <f>VLOOKUP(F133,$J$97:$L$102,3,)</f>
        <v>2</v>
      </c>
      <c r="N134" s="51"/>
      <c r="O134" s="63"/>
    </row>
    <row r="135" spans="1:15">
      <c r="A135" s="30"/>
      <c r="B135" s="11"/>
      <c r="F135" s="64" t="s">
        <v>26</v>
      </c>
      <c r="G135" s="66" t="s">
        <v>172</v>
      </c>
      <c r="H135" s="68">
        <v>5</v>
      </c>
      <c r="I135" s="42">
        <v>9</v>
      </c>
      <c r="J135" s="43" t="s">
        <v>173</v>
      </c>
      <c r="K135" s="42" t="s">
        <v>160</v>
      </c>
      <c r="L135" s="44"/>
      <c r="M135" s="45">
        <f>VLOOKUP(F135,$J$97:$L$102,2,)</f>
        <v>90</v>
      </c>
      <c r="N135" s="46">
        <f>L135*M135</f>
        <v>0</v>
      </c>
      <c r="O135" s="62"/>
    </row>
    <row r="136" spans="1:15">
      <c r="A136" s="30"/>
      <c r="B136" s="11"/>
      <c r="F136" s="65"/>
      <c r="G136" s="67"/>
      <c r="H136" s="67"/>
      <c r="I136" s="47">
        <v>10</v>
      </c>
      <c r="J136" s="48" t="s">
        <v>174</v>
      </c>
      <c r="K136" s="47" t="s">
        <v>162</v>
      </c>
      <c r="L136" s="49"/>
      <c r="M136" s="50">
        <f>VLOOKUP(F135,$J$97:$L$102,3,)</f>
        <v>2</v>
      </c>
      <c r="N136" s="51"/>
      <c r="O136" s="63"/>
    </row>
    <row r="137" spans="1:15">
      <c r="A137" s="30"/>
      <c r="B137" s="11"/>
      <c r="F137" s="64" t="s">
        <v>32</v>
      </c>
      <c r="G137" s="66" t="s">
        <v>175</v>
      </c>
      <c r="H137" s="68">
        <v>6</v>
      </c>
      <c r="I137" s="42">
        <v>11</v>
      </c>
      <c r="J137" s="43" t="s">
        <v>176</v>
      </c>
      <c r="K137" s="42" t="s">
        <v>160</v>
      </c>
      <c r="L137" s="44"/>
      <c r="M137" s="45">
        <f>VLOOKUP(F137,$J$97:$L$102,2,)</f>
        <v>45</v>
      </c>
      <c r="N137" s="46">
        <f>L137*M137</f>
        <v>0</v>
      </c>
      <c r="O137" s="62"/>
    </row>
    <row r="138" spans="1:15">
      <c r="A138" s="30"/>
      <c r="B138" s="11"/>
      <c r="F138" s="65"/>
      <c r="G138" s="67"/>
      <c r="H138" s="67"/>
      <c r="I138" s="47">
        <v>12</v>
      </c>
      <c r="J138" s="48" t="s">
        <v>177</v>
      </c>
      <c r="K138" s="47" t="s">
        <v>162</v>
      </c>
      <c r="L138" s="49"/>
      <c r="M138" s="50">
        <f>VLOOKUP(F137,$J$97:$L$102,3,)</f>
        <v>1</v>
      </c>
      <c r="N138" s="51"/>
      <c r="O138" s="63"/>
    </row>
    <row r="139" spans="1:15">
      <c r="A139" s="30"/>
      <c r="B139" s="11"/>
      <c r="F139" s="31"/>
    </row>
    <row r="140" spans="1:15">
      <c r="A140" s="30"/>
      <c r="B140" s="11"/>
      <c r="F140" s="31"/>
    </row>
    <row r="141" spans="1:15">
      <c r="A141" s="30"/>
      <c r="B141" s="11"/>
      <c r="F141" s="31"/>
    </row>
    <row r="142" spans="1:15">
      <c r="A142" s="30"/>
      <c r="B142" s="11"/>
      <c r="F142" s="31"/>
    </row>
    <row r="143" spans="1:15">
      <c r="A143" s="30"/>
      <c r="B143" s="11"/>
      <c r="F143" s="31"/>
    </row>
    <row r="144" spans="1:15">
      <c r="A144" s="30"/>
      <c r="B144" s="11"/>
      <c r="F144" s="31"/>
    </row>
    <row r="145" spans="1:6">
      <c r="A145" s="30"/>
      <c r="B145" s="11"/>
      <c r="F145" s="31"/>
    </row>
    <row r="146" spans="1:6">
      <c r="A146" s="30"/>
      <c r="B146" s="11"/>
      <c r="F146" s="31"/>
    </row>
    <row r="147" spans="1:6">
      <c r="A147" s="30"/>
      <c r="B147" s="11"/>
      <c r="F147" s="31"/>
    </row>
    <row r="148" spans="1:6">
      <c r="A148" s="30"/>
      <c r="B148" s="11"/>
      <c r="F148" s="31"/>
    </row>
    <row r="149" spans="1:6">
      <c r="A149" s="30"/>
      <c r="B149" s="11"/>
      <c r="F149" s="31"/>
    </row>
    <row r="150" spans="1:6">
      <c r="A150" s="30"/>
      <c r="B150" s="11"/>
      <c r="F150" s="31"/>
    </row>
    <row r="151" spans="1:6">
      <c r="A151" s="30"/>
      <c r="B151" s="11"/>
      <c r="F151" s="31"/>
    </row>
    <row r="152" spans="1:6">
      <c r="A152" s="30"/>
      <c r="B152" s="11"/>
      <c r="F152" s="31"/>
    </row>
    <row r="153" spans="1:6">
      <c r="A153" s="30"/>
      <c r="B153" s="11"/>
      <c r="F153" s="31"/>
    </row>
    <row r="154" spans="1:6">
      <c r="A154" s="30"/>
      <c r="B154" s="11"/>
      <c r="F154" s="31"/>
    </row>
    <row r="155" spans="1:6">
      <c r="A155" s="30"/>
      <c r="B155" s="11"/>
      <c r="F155" s="31"/>
    </row>
    <row r="156" spans="1:6">
      <c r="A156" s="30"/>
      <c r="B156" s="11"/>
      <c r="F156" s="31"/>
    </row>
    <row r="157" spans="1:6">
      <c r="A157" s="30"/>
      <c r="B157" s="11"/>
      <c r="F157" s="31"/>
    </row>
    <row r="158" spans="1:6">
      <c r="A158" s="30"/>
      <c r="B158" s="11"/>
      <c r="F158" s="31"/>
    </row>
    <row r="159" spans="1:6">
      <c r="A159" s="30"/>
      <c r="B159" s="11"/>
      <c r="F159" s="31"/>
    </row>
    <row r="160" spans="1:6">
      <c r="A160" s="30"/>
      <c r="B160" s="11"/>
      <c r="F160" s="31"/>
    </row>
    <row r="161" spans="1:6">
      <c r="A161" s="30"/>
      <c r="B161" s="11"/>
      <c r="F161" s="31"/>
    </row>
    <row r="162" spans="1:6">
      <c r="A162" s="30"/>
      <c r="B162" s="11"/>
      <c r="F162" s="31"/>
    </row>
    <row r="163" spans="1:6">
      <c r="A163" s="30"/>
      <c r="B163" s="11"/>
      <c r="F163" s="31"/>
    </row>
    <row r="164" spans="1:6">
      <c r="A164" s="30"/>
      <c r="B164" s="11"/>
      <c r="F164" s="31"/>
    </row>
    <row r="165" spans="1:6">
      <c r="A165" s="30"/>
      <c r="B165" s="11"/>
      <c r="F165" s="31"/>
    </row>
    <row r="166" spans="1:6">
      <c r="A166" s="30"/>
      <c r="B166" s="11"/>
      <c r="F166" s="31"/>
    </row>
    <row r="167" spans="1:6">
      <c r="A167" s="30"/>
      <c r="B167" s="11"/>
      <c r="F167" s="31"/>
    </row>
    <row r="168" spans="1:6">
      <c r="A168" s="30"/>
      <c r="B168" s="11"/>
      <c r="F168" s="31"/>
    </row>
    <row r="169" spans="1:6">
      <c r="A169" s="30"/>
      <c r="B169" s="11"/>
      <c r="F169" s="31"/>
    </row>
    <row r="170" spans="1:6">
      <c r="A170" s="30"/>
      <c r="B170" s="11"/>
      <c r="F170" s="31"/>
    </row>
    <row r="171" spans="1:6">
      <c r="A171" s="30"/>
      <c r="B171" s="11"/>
      <c r="F171" s="31"/>
    </row>
    <row r="172" spans="1:6">
      <c r="A172" s="30"/>
      <c r="B172" s="11"/>
      <c r="F172" s="31"/>
    </row>
    <row r="173" spans="1:6">
      <c r="A173" s="30"/>
      <c r="B173" s="11"/>
      <c r="F173" s="31"/>
    </row>
    <row r="174" spans="1:6">
      <c r="A174" s="30"/>
      <c r="B174" s="11"/>
      <c r="F174" s="31"/>
    </row>
    <row r="175" spans="1:6">
      <c r="A175" s="30"/>
      <c r="B175" s="11"/>
      <c r="F175" s="31"/>
    </row>
    <row r="176" spans="1:6">
      <c r="A176" s="30"/>
      <c r="B176" s="11"/>
      <c r="F176" s="31"/>
    </row>
    <row r="177" spans="1:6">
      <c r="A177" s="30"/>
      <c r="B177" s="11"/>
      <c r="F177" s="31"/>
    </row>
    <row r="178" spans="1:6">
      <c r="A178" s="30"/>
      <c r="B178" s="11"/>
      <c r="F178" s="31"/>
    </row>
    <row r="179" spans="1:6">
      <c r="A179" s="30"/>
      <c r="B179" s="11"/>
      <c r="F179" s="31"/>
    </row>
    <row r="180" spans="1:6">
      <c r="A180" s="30"/>
      <c r="B180" s="11"/>
      <c r="F180" s="31"/>
    </row>
    <row r="181" spans="1:6">
      <c r="A181" s="30"/>
      <c r="B181" s="11"/>
      <c r="F181" s="31"/>
    </row>
    <row r="182" spans="1:6">
      <c r="A182" s="30"/>
      <c r="B182" s="11"/>
      <c r="F182" s="31"/>
    </row>
    <row r="183" spans="1:6">
      <c r="A183" s="30"/>
      <c r="B183" s="11"/>
      <c r="F183" s="31"/>
    </row>
    <row r="184" spans="1:6">
      <c r="A184" s="30"/>
      <c r="B184" s="11"/>
      <c r="F184" s="31"/>
    </row>
    <row r="185" spans="1:6">
      <c r="A185" s="30"/>
      <c r="B185" s="11"/>
      <c r="F185" s="31"/>
    </row>
    <row r="186" spans="1:6">
      <c r="A186" s="30"/>
      <c r="B186" s="11"/>
      <c r="F186" s="31"/>
    </row>
    <row r="187" spans="1:6">
      <c r="A187" s="30"/>
      <c r="B187" s="11"/>
      <c r="F187" s="31"/>
    </row>
    <row r="188" spans="1:6">
      <c r="A188" s="30"/>
      <c r="B188" s="11"/>
      <c r="F188" s="31"/>
    </row>
    <row r="189" spans="1:6">
      <c r="A189" s="30"/>
      <c r="B189" s="11"/>
      <c r="F189" s="31"/>
    </row>
    <row r="190" spans="1:6">
      <c r="A190" s="30"/>
      <c r="B190" s="11"/>
      <c r="F190" s="31"/>
    </row>
    <row r="191" spans="1:6">
      <c r="A191" s="30"/>
      <c r="B191" s="11"/>
      <c r="F191" s="31"/>
    </row>
    <row r="192" spans="1:6">
      <c r="A192" s="30"/>
      <c r="B192" s="11"/>
      <c r="F192" s="31"/>
    </row>
    <row r="193" spans="1:6">
      <c r="A193" s="30"/>
      <c r="B193" s="11"/>
      <c r="F193" s="31"/>
    </row>
    <row r="194" spans="1:6">
      <c r="A194" s="30"/>
      <c r="B194" s="11"/>
      <c r="F194" s="31"/>
    </row>
    <row r="195" spans="1:6">
      <c r="A195" s="30"/>
      <c r="B195" s="11"/>
      <c r="F195" s="31"/>
    </row>
    <row r="196" spans="1:6">
      <c r="A196" s="30"/>
      <c r="B196" s="11"/>
      <c r="F196" s="31"/>
    </row>
    <row r="197" spans="1:6">
      <c r="A197" s="30"/>
      <c r="B197" s="11"/>
      <c r="F197" s="31"/>
    </row>
    <row r="198" spans="1:6">
      <c r="A198" s="30"/>
      <c r="B198" s="11"/>
      <c r="F198" s="31"/>
    </row>
    <row r="199" spans="1:6">
      <c r="A199" s="30"/>
      <c r="B199" s="11"/>
      <c r="F199" s="31"/>
    </row>
    <row r="200" spans="1:6">
      <c r="A200" s="30"/>
      <c r="B200" s="11"/>
      <c r="F200" s="31"/>
    </row>
    <row r="201" spans="1:6">
      <c r="A201" s="30"/>
      <c r="B201" s="11"/>
      <c r="F201" s="31"/>
    </row>
    <row r="202" spans="1:6">
      <c r="A202" s="30"/>
      <c r="B202" s="11"/>
      <c r="F202" s="31"/>
    </row>
    <row r="203" spans="1:6">
      <c r="A203" s="30"/>
      <c r="B203" s="11"/>
      <c r="F203" s="31"/>
    </row>
    <row r="204" spans="1:6">
      <c r="A204" s="30"/>
      <c r="B204" s="11"/>
      <c r="F204" s="31"/>
    </row>
    <row r="205" spans="1:6">
      <c r="A205" s="30"/>
      <c r="B205" s="11"/>
      <c r="F205" s="31"/>
    </row>
    <row r="206" spans="1:6">
      <c r="A206" s="30"/>
      <c r="B206" s="11"/>
      <c r="F206" s="31"/>
    </row>
    <row r="207" spans="1:6">
      <c r="A207" s="30"/>
      <c r="B207" s="11"/>
      <c r="F207" s="31"/>
    </row>
    <row r="208" spans="1:6">
      <c r="A208" s="30"/>
      <c r="B208" s="11"/>
      <c r="F208" s="31"/>
    </row>
    <row r="209" spans="1:6">
      <c r="A209" s="30"/>
      <c r="B209" s="11"/>
      <c r="F209" s="31"/>
    </row>
    <row r="210" spans="1:6">
      <c r="A210" s="30"/>
      <c r="B210" s="11"/>
      <c r="F210" s="31"/>
    </row>
    <row r="211" spans="1:6">
      <c r="A211" s="30"/>
      <c r="B211" s="11"/>
      <c r="F211" s="31"/>
    </row>
    <row r="212" spans="1:6">
      <c r="A212" s="30"/>
      <c r="B212" s="11"/>
      <c r="F212" s="31"/>
    </row>
    <row r="213" spans="1:6">
      <c r="A213" s="30"/>
      <c r="B213" s="11"/>
      <c r="F213" s="31"/>
    </row>
    <row r="214" spans="1:6">
      <c r="A214" s="30"/>
      <c r="B214" s="11"/>
      <c r="F214" s="31"/>
    </row>
    <row r="215" spans="1:6">
      <c r="A215" s="30"/>
      <c r="B215" s="11"/>
      <c r="F215" s="31"/>
    </row>
    <row r="216" spans="1:6">
      <c r="A216" s="30"/>
      <c r="B216" s="11"/>
      <c r="F216" s="31"/>
    </row>
    <row r="217" spans="1:6">
      <c r="A217" s="30"/>
      <c r="B217" s="11"/>
      <c r="F217" s="31"/>
    </row>
    <row r="218" spans="1:6">
      <c r="A218" s="30"/>
      <c r="B218" s="11"/>
      <c r="F218" s="31"/>
    </row>
    <row r="219" spans="1:6">
      <c r="A219" s="30"/>
      <c r="B219" s="11"/>
      <c r="F219" s="31"/>
    </row>
    <row r="220" spans="1:6">
      <c r="A220" s="30"/>
      <c r="B220" s="11"/>
      <c r="F220" s="31"/>
    </row>
    <row r="221" spans="1:6">
      <c r="A221" s="30"/>
      <c r="B221" s="11"/>
      <c r="F221" s="31"/>
    </row>
    <row r="222" spans="1:6">
      <c r="A222" s="30"/>
      <c r="B222" s="11"/>
      <c r="F222" s="31"/>
    </row>
    <row r="223" spans="1:6">
      <c r="A223" s="30"/>
      <c r="B223" s="11"/>
      <c r="F223" s="31"/>
    </row>
    <row r="224" spans="1:6">
      <c r="A224" s="30"/>
      <c r="B224" s="11"/>
      <c r="F224" s="31"/>
    </row>
    <row r="225" spans="1:6">
      <c r="A225" s="30"/>
      <c r="B225" s="11"/>
      <c r="F225" s="31"/>
    </row>
    <row r="226" spans="1:6">
      <c r="A226" s="30"/>
      <c r="B226" s="11"/>
      <c r="F226" s="31"/>
    </row>
    <row r="227" spans="1:6">
      <c r="A227" s="30"/>
      <c r="B227" s="11"/>
      <c r="F227" s="31"/>
    </row>
    <row r="228" spans="1:6">
      <c r="A228" s="30"/>
      <c r="B228" s="11"/>
      <c r="F228" s="31"/>
    </row>
    <row r="229" spans="1:6">
      <c r="A229" s="30"/>
      <c r="B229" s="11"/>
      <c r="F229" s="31"/>
    </row>
    <row r="230" spans="1:6">
      <c r="A230" s="30"/>
      <c r="B230" s="11"/>
      <c r="F230" s="31"/>
    </row>
    <row r="231" spans="1:6">
      <c r="A231" s="30"/>
      <c r="B231" s="11"/>
      <c r="F231" s="31"/>
    </row>
    <row r="232" spans="1:6">
      <c r="A232" s="30"/>
      <c r="B232" s="11"/>
      <c r="F232" s="31"/>
    </row>
    <row r="233" spans="1:6">
      <c r="A233" s="30"/>
      <c r="B233" s="11"/>
      <c r="F233" s="31"/>
    </row>
    <row r="234" spans="1:6">
      <c r="A234" s="30"/>
      <c r="B234" s="11"/>
      <c r="F234" s="31"/>
    </row>
    <row r="235" spans="1:6">
      <c r="A235" s="30"/>
      <c r="B235" s="11"/>
      <c r="F235" s="31"/>
    </row>
    <row r="236" spans="1:6">
      <c r="A236" s="30"/>
      <c r="B236" s="11"/>
      <c r="F236" s="31"/>
    </row>
    <row r="237" spans="1:6">
      <c r="A237" s="30"/>
      <c r="B237" s="11"/>
      <c r="F237" s="31"/>
    </row>
    <row r="238" spans="1:6">
      <c r="A238" s="30"/>
      <c r="B238" s="11"/>
      <c r="F238" s="31"/>
    </row>
    <row r="239" spans="1:6">
      <c r="A239" s="30"/>
      <c r="B239" s="11"/>
      <c r="F239" s="31"/>
    </row>
    <row r="240" spans="1:6">
      <c r="A240" s="30"/>
      <c r="B240" s="11"/>
      <c r="F240" s="31"/>
    </row>
    <row r="241" spans="1:6">
      <c r="A241" s="30"/>
      <c r="B241" s="11"/>
      <c r="F241" s="31"/>
    </row>
    <row r="242" spans="1:6">
      <c r="A242" s="30"/>
      <c r="B242" s="11"/>
      <c r="F242" s="31"/>
    </row>
    <row r="243" spans="1:6">
      <c r="A243" s="30"/>
      <c r="B243" s="11"/>
      <c r="F243" s="31"/>
    </row>
    <row r="244" spans="1:6">
      <c r="A244" s="30"/>
      <c r="B244" s="11"/>
      <c r="F244" s="31"/>
    </row>
    <row r="245" spans="1:6">
      <c r="A245" s="30"/>
      <c r="B245" s="11"/>
      <c r="F245" s="31"/>
    </row>
    <row r="246" spans="1:6">
      <c r="A246" s="30"/>
      <c r="B246" s="11"/>
      <c r="F246" s="31"/>
    </row>
    <row r="247" spans="1:6">
      <c r="A247" s="30"/>
      <c r="B247" s="11"/>
      <c r="F247" s="31"/>
    </row>
    <row r="248" spans="1:6">
      <c r="A248" s="30"/>
      <c r="B248" s="11"/>
      <c r="F248" s="31"/>
    </row>
    <row r="249" spans="1:6">
      <c r="A249" s="30"/>
      <c r="B249" s="11"/>
      <c r="F249" s="31"/>
    </row>
    <row r="250" spans="1:6">
      <c r="A250" s="30"/>
      <c r="B250" s="11"/>
      <c r="F250" s="31"/>
    </row>
    <row r="251" spans="1:6">
      <c r="A251" s="30"/>
      <c r="B251" s="11"/>
      <c r="F251" s="31"/>
    </row>
    <row r="252" spans="1:6">
      <c r="A252" s="30"/>
      <c r="B252" s="11"/>
      <c r="F252" s="31"/>
    </row>
    <row r="253" spans="1:6">
      <c r="A253" s="30"/>
      <c r="B253" s="11"/>
      <c r="F253" s="31"/>
    </row>
    <row r="254" spans="1:6">
      <c r="A254" s="30"/>
      <c r="B254" s="11"/>
      <c r="F254" s="31"/>
    </row>
    <row r="255" spans="1:6">
      <c r="A255" s="30"/>
      <c r="B255" s="11"/>
      <c r="F255" s="31"/>
    </row>
    <row r="256" spans="1:6">
      <c r="A256" s="30"/>
      <c r="B256" s="11"/>
      <c r="F256" s="31"/>
    </row>
    <row r="257" spans="1:6">
      <c r="A257" s="30"/>
      <c r="B257" s="11"/>
      <c r="F257" s="31"/>
    </row>
    <row r="258" spans="1:6">
      <c r="A258" s="30"/>
      <c r="B258" s="11"/>
      <c r="F258" s="31"/>
    </row>
    <row r="259" spans="1:6">
      <c r="A259" s="30"/>
      <c r="B259" s="11"/>
      <c r="F259" s="31"/>
    </row>
    <row r="260" spans="1:6">
      <c r="A260" s="30"/>
      <c r="B260" s="11"/>
      <c r="F260" s="31"/>
    </row>
    <row r="261" spans="1:6">
      <c r="A261" s="30"/>
      <c r="B261" s="11"/>
      <c r="F261" s="31"/>
    </row>
    <row r="262" spans="1:6">
      <c r="A262" s="30"/>
      <c r="B262" s="11"/>
      <c r="F262" s="31"/>
    </row>
    <row r="263" spans="1:6">
      <c r="A263" s="30"/>
      <c r="B263" s="11"/>
      <c r="F263" s="31"/>
    </row>
    <row r="264" spans="1:6">
      <c r="A264" s="30"/>
      <c r="B264" s="11"/>
      <c r="F264" s="31"/>
    </row>
    <row r="265" spans="1:6">
      <c r="A265" s="30"/>
      <c r="B265" s="11"/>
      <c r="F265" s="31"/>
    </row>
    <row r="266" spans="1:6">
      <c r="A266" s="30"/>
      <c r="B266" s="11"/>
      <c r="F266" s="31"/>
    </row>
    <row r="267" spans="1:6">
      <c r="A267" s="30"/>
      <c r="B267" s="11"/>
      <c r="F267" s="31"/>
    </row>
    <row r="268" spans="1:6">
      <c r="A268" s="30"/>
      <c r="B268" s="11"/>
      <c r="F268" s="31"/>
    </row>
    <row r="269" spans="1:6">
      <c r="A269" s="30"/>
      <c r="B269" s="11"/>
      <c r="F269" s="31"/>
    </row>
    <row r="270" spans="1:6">
      <c r="A270" s="30"/>
      <c r="B270" s="11"/>
      <c r="F270" s="31"/>
    </row>
    <row r="271" spans="1:6">
      <c r="A271" s="30"/>
      <c r="B271" s="11"/>
      <c r="F271" s="31"/>
    </row>
    <row r="272" spans="1:6">
      <c r="A272" s="30"/>
      <c r="B272" s="11"/>
      <c r="F272" s="31"/>
    </row>
    <row r="273" spans="1:6">
      <c r="A273" s="30"/>
      <c r="B273" s="11"/>
      <c r="F273" s="31"/>
    </row>
    <row r="274" spans="1:6">
      <c r="A274" s="30"/>
      <c r="B274" s="11"/>
      <c r="F274" s="31"/>
    </row>
    <row r="275" spans="1:6">
      <c r="A275" s="30"/>
      <c r="B275" s="11"/>
      <c r="F275" s="31"/>
    </row>
    <row r="276" spans="1:6">
      <c r="A276" s="30"/>
      <c r="B276" s="11"/>
      <c r="F276" s="31"/>
    </row>
    <row r="277" spans="1:6">
      <c r="A277" s="30"/>
      <c r="B277" s="11"/>
      <c r="F277" s="31"/>
    </row>
    <row r="278" spans="1:6">
      <c r="A278" s="30"/>
      <c r="B278" s="11"/>
      <c r="F278" s="31"/>
    </row>
    <row r="279" spans="1:6">
      <c r="A279" s="30"/>
      <c r="B279" s="11"/>
      <c r="F279" s="31"/>
    </row>
    <row r="280" spans="1:6">
      <c r="A280" s="30"/>
      <c r="B280" s="11"/>
      <c r="F280" s="31"/>
    </row>
    <row r="281" spans="1:6">
      <c r="A281" s="30"/>
      <c r="B281" s="11"/>
      <c r="F281" s="31"/>
    </row>
    <row r="282" spans="1:6">
      <c r="A282" s="30"/>
      <c r="B282" s="11"/>
      <c r="F282" s="31"/>
    </row>
    <row r="283" spans="1:6">
      <c r="A283" s="30"/>
      <c r="B283" s="11"/>
      <c r="F283" s="31"/>
    </row>
    <row r="284" spans="1:6">
      <c r="A284" s="30"/>
      <c r="B284" s="11"/>
      <c r="F284" s="31"/>
    </row>
    <row r="285" spans="1:6">
      <c r="A285" s="30"/>
      <c r="B285" s="11"/>
      <c r="F285" s="31"/>
    </row>
    <row r="286" spans="1:6">
      <c r="A286" s="30"/>
      <c r="B286" s="11"/>
      <c r="F286" s="31"/>
    </row>
    <row r="287" spans="1:6">
      <c r="A287" s="30"/>
      <c r="B287" s="11"/>
      <c r="F287" s="31"/>
    </row>
    <row r="288" spans="1:6">
      <c r="A288" s="30"/>
      <c r="B288" s="11"/>
      <c r="F288" s="31"/>
    </row>
    <row r="289" spans="1:6">
      <c r="A289" s="30"/>
      <c r="B289" s="11"/>
      <c r="F289" s="31"/>
    </row>
    <row r="290" spans="1:6">
      <c r="A290" s="30"/>
      <c r="B290" s="11"/>
      <c r="F290" s="31"/>
    </row>
    <row r="291" spans="1:6">
      <c r="A291" s="30"/>
      <c r="B291" s="11"/>
      <c r="F291" s="31"/>
    </row>
    <row r="292" spans="1:6">
      <c r="A292" s="30"/>
      <c r="B292" s="11"/>
      <c r="F292" s="31"/>
    </row>
    <row r="293" spans="1:6">
      <c r="A293" s="30"/>
      <c r="B293" s="11"/>
      <c r="F293" s="31"/>
    </row>
    <row r="294" spans="1:6">
      <c r="A294" s="30"/>
      <c r="B294" s="11"/>
      <c r="F294" s="31"/>
    </row>
    <row r="295" spans="1:6">
      <c r="A295" s="30"/>
      <c r="B295" s="11"/>
      <c r="F295" s="31"/>
    </row>
    <row r="296" spans="1:6">
      <c r="A296" s="30"/>
      <c r="B296" s="11"/>
      <c r="F296" s="31"/>
    </row>
    <row r="297" spans="1:6">
      <c r="A297" s="30"/>
      <c r="B297" s="11"/>
      <c r="F297" s="31"/>
    </row>
    <row r="298" spans="1:6">
      <c r="A298" s="30"/>
      <c r="B298" s="11"/>
      <c r="F298" s="31"/>
    </row>
    <row r="299" spans="1:6">
      <c r="A299" s="30"/>
      <c r="B299" s="11"/>
      <c r="F299" s="31"/>
    </row>
    <row r="300" spans="1:6">
      <c r="A300" s="30"/>
      <c r="B300" s="11"/>
      <c r="F300" s="31"/>
    </row>
    <row r="301" spans="1:6">
      <c r="A301" s="30"/>
      <c r="B301" s="11"/>
      <c r="F301" s="31"/>
    </row>
    <row r="302" spans="1:6">
      <c r="A302" s="30"/>
      <c r="B302" s="11"/>
      <c r="F302" s="31"/>
    </row>
    <row r="303" spans="1:6">
      <c r="A303" s="30"/>
      <c r="B303" s="11"/>
      <c r="F303" s="31"/>
    </row>
    <row r="304" spans="1:6">
      <c r="A304" s="30"/>
      <c r="B304" s="11"/>
      <c r="F304" s="31"/>
    </row>
    <row r="305" spans="1:6">
      <c r="A305" s="30"/>
      <c r="B305" s="11"/>
      <c r="F305" s="31"/>
    </row>
    <row r="306" spans="1:6">
      <c r="A306" s="30"/>
      <c r="B306" s="11"/>
      <c r="F306" s="31"/>
    </row>
    <row r="307" spans="1:6">
      <c r="A307" s="30"/>
      <c r="B307" s="11"/>
      <c r="F307" s="31"/>
    </row>
    <row r="308" spans="1:6">
      <c r="A308" s="30"/>
      <c r="B308" s="11"/>
      <c r="F308" s="31"/>
    </row>
    <row r="309" spans="1:6">
      <c r="A309" s="30"/>
      <c r="B309" s="11"/>
      <c r="F309" s="31"/>
    </row>
    <row r="310" spans="1:6">
      <c r="A310" s="30"/>
      <c r="B310" s="11"/>
      <c r="F310" s="31"/>
    </row>
    <row r="311" spans="1:6">
      <c r="A311" s="30"/>
      <c r="B311" s="11"/>
      <c r="F311" s="31"/>
    </row>
    <row r="312" spans="1:6">
      <c r="A312" s="30"/>
      <c r="B312" s="11"/>
      <c r="F312" s="31"/>
    </row>
    <row r="313" spans="1:6">
      <c r="A313" s="30"/>
      <c r="B313" s="11"/>
      <c r="F313" s="31"/>
    </row>
    <row r="314" spans="1:6">
      <c r="A314" s="30"/>
      <c r="B314" s="11"/>
      <c r="F314" s="31"/>
    </row>
    <row r="315" spans="1:6">
      <c r="A315" s="30"/>
      <c r="B315" s="11"/>
      <c r="F315" s="31"/>
    </row>
    <row r="316" spans="1:6">
      <c r="A316" s="30"/>
      <c r="B316" s="11"/>
      <c r="F316" s="31"/>
    </row>
    <row r="317" spans="1:6">
      <c r="A317" s="30"/>
      <c r="B317" s="11"/>
      <c r="F317" s="31"/>
    </row>
    <row r="318" spans="1:6">
      <c r="A318" s="30"/>
      <c r="B318" s="11"/>
      <c r="F318" s="31"/>
    </row>
    <row r="319" spans="1:6">
      <c r="A319" s="30"/>
      <c r="B319" s="11"/>
      <c r="F319" s="31"/>
    </row>
    <row r="320" spans="1:6">
      <c r="A320" s="30"/>
      <c r="B320" s="11"/>
      <c r="F320" s="31"/>
    </row>
    <row r="321" spans="1:6">
      <c r="A321" s="30"/>
      <c r="B321" s="11"/>
      <c r="F321" s="31"/>
    </row>
    <row r="322" spans="1:6">
      <c r="A322" s="30"/>
      <c r="B322" s="11"/>
      <c r="F322" s="31"/>
    </row>
    <row r="323" spans="1:6">
      <c r="A323" s="30"/>
      <c r="B323" s="11"/>
      <c r="F323" s="31"/>
    </row>
    <row r="324" spans="1:6">
      <c r="A324" s="30"/>
      <c r="B324" s="11"/>
      <c r="F324" s="31"/>
    </row>
    <row r="325" spans="1:6">
      <c r="A325" s="30"/>
      <c r="B325" s="11"/>
      <c r="F325" s="31"/>
    </row>
    <row r="326" spans="1:6">
      <c r="A326" s="30"/>
      <c r="B326" s="11"/>
      <c r="F326" s="31"/>
    </row>
    <row r="327" spans="1:6">
      <c r="A327" s="30"/>
      <c r="B327" s="11"/>
      <c r="F327" s="31"/>
    </row>
    <row r="328" spans="1:6">
      <c r="A328" s="30"/>
      <c r="B328" s="11"/>
      <c r="F328" s="31"/>
    </row>
    <row r="329" spans="1:6">
      <c r="A329" s="30"/>
      <c r="B329" s="11"/>
      <c r="F329" s="31"/>
    </row>
    <row r="330" spans="1:6">
      <c r="A330" s="30"/>
      <c r="B330" s="11"/>
      <c r="F330" s="31"/>
    </row>
    <row r="331" spans="1:6">
      <c r="A331" s="30"/>
      <c r="B331" s="11"/>
      <c r="F331" s="31"/>
    </row>
    <row r="332" spans="1:6">
      <c r="A332" s="30"/>
      <c r="B332" s="11"/>
      <c r="F332" s="31"/>
    </row>
    <row r="333" spans="1:6">
      <c r="A333" s="30"/>
      <c r="B333" s="11"/>
      <c r="F333" s="31"/>
    </row>
    <row r="334" spans="1:6">
      <c r="A334" s="30"/>
      <c r="B334" s="11"/>
      <c r="F334" s="31"/>
    </row>
    <row r="335" spans="1:6">
      <c r="A335" s="30"/>
      <c r="B335" s="11"/>
      <c r="F335" s="31"/>
    </row>
    <row r="336" spans="1:6">
      <c r="A336" s="30"/>
      <c r="B336" s="11"/>
      <c r="F336" s="31"/>
    </row>
    <row r="337" spans="1:6">
      <c r="A337" s="30"/>
      <c r="B337" s="11"/>
      <c r="F337" s="31"/>
    </row>
    <row r="338" spans="1:6">
      <c r="A338" s="30"/>
      <c r="B338" s="11"/>
      <c r="F338" s="31"/>
    </row>
    <row r="339" spans="1:6">
      <c r="A339" s="30"/>
      <c r="B339" s="11"/>
      <c r="F339" s="31"/>
    </row>
    <row r="340" spans="1:6">
      <c r="A340" s="30"/>
      <c r="B340" s="11"/>
      <c r="F340" s="31"/>
    </row>
    <row r="341" spans="1:6">
      <c r="A341" s="30"/>
      <c r="B341" s="11"/>
      <c r="F341" s="31"/>
    </row>
    <row r="342" spans="1:6">
      <c r="A342" s="30"/>
      <c r="B342" s="11"/>
      <c r="F342" s="31"/>
    </row>
    <row r="343" spans="1:6">
      <c r="A343" s="30"/>
      <c r="B343" s="11"/>
      <c r="F343" s="31"/>
    </row>
    <row r="344" spans="1:6">
      <c r="A344" s="30"/>
      <c r="B344" s="11"/>
      <c r="F344" s="31"/>
    </row>
    <row r="345" spans="1:6">
      <c r="A345" s="30"/>
      <c r="B345" s="11"/>
      <c r="F345" s="31"/>
    </row>
    <row r="346" spans="1:6">
      <c r="A346" s="30"/>
      <c r="B346" s="11"/>
      <c r="F346" s="31"/>
    </row>
    <row r="347" spans="1:6">
      <c r="A347" s="30"/>
      <c r="B347" s="11"/>
      <c r="F347" s="31"/>
    </row>
    <row r="348" spans="1:6">
      <c r="A348" s="30"/>
      <c r="B348" s="11"/>
      <c r="F348" s="31"/>
    </row>
    <row r="349" spans="1:6">
      <c r="A349" s="30"/>
      <c r="B349" s="11"/>
      <c r="F349" s="31"/>
    </row>
    <row r="350" spans="1:6">
      <c r="A350" s="30"/>
      <c r="B350" s="11"/>
      <c r="F350" s="31"/>
    </row>
    <row r="351" spans="1:6">
      <c r="A351" s="30"/>
      <c r="B351" s="11"/>
      <c r="F351" s="31"/>
    </row>
    <row r="352" spans="1:6">
      <c r="A352" s="30"/>
      <c r="B352" s="11"/>
      <c r="F352" s="31"/>
    </row>
    <row r="353" spans="1:6">
      <c r="A353" s="30"/>
      <c r="B353" s="11"/>
      <c r="F353" s="31"/>
    </row>
    <row r="354" spans="1:6">
      <c r="A354" s="30"/>
      <c r="B354" s="11"/>
      <c r="F354" s="31"/>
    </row>
    <row r="355" spans="1:6">
      <c r="A355" s="30"/>
      <c r="B355" s="11"/>
      <c r="F355" s="31"/>
    </row>
    <row r="356" spans="1:6">
      <c r="A356" s="30"/>
      <c r="B356" s="11"/>
      <c r="F356" s="31"/>
    </row>
    <row r="357" spans="1:6">
      <c r="A357" s="30"/>
      <c r="B357" s="11"/>
      <c r="F357" s="31"/>
    </row>
    <row r="358" spans="1:6">
      <c r="A358" s="30"/>
      <c r="B358" s="11"/>
      <c r="F358" s="31"/>
    </row>
    <row r="359" spans="1:6">
      <c r="A359" s="30"/>
      <c r="B359" s="11"/>
      <c r="F359" s="31"/>
    </row>
    <row r="360" spans="1:6">
      <c r="A360" s="30"/>
      <c r="B360" s="11"/>
      <c r="F360" s="31"/>
    </row>
    <row r="361" spans="1:6">
      <c r="A361" s="30"/>
      <c r="B361" s="11"/>
      <c r="F361" s="31"/>
    </row>
    <row r="362" spans="1:6">
      <c r="A362" s="30"/>
      <c r="B362" s="11"/>
      <c r="F362" s="31"/>
    </row>
    <row r="363" spans="1:6">
      <c r="A363" s="30"/>
      <c r="B363" s="11"/>
      <c r="F363" s="31"/>
    </row>
    <row r="364" spans="1:6">
      <c r="A364" s="30"/>
      <c r="B364" s="11"/>
      <c r="F364" s="31"/>
    </row>
    <row r="365" spans="1:6">
      <c r="A365" s="30"/>
      <c r="B365" s="11"/>
      <c r="F365" s="31"/>
    </row>
    <row r="366" spans="1:6">
      <c r="A366" s="30"/>
      <c r="B366" s="11"/>
      <c r="F366" s="31"/>
    </row>
    <row r="367" spans="1:6">
      <c r="A367" s="30"/>
      <c r="B367" s="11"/>
      <c r="F367" s="31"/>
    </row>
    <row r="368" spans="1:6">
      <c r="A368" s="30"/>
      <c r="B368" s="11"/>
      <c r="F368" s="31"/>
    </row>
    <row r="369" spans="1:6">
      <c r="A369" s="30"/>
      <c r="B369" s="11"/>
      <c r="F369" s="31"/>
    </row>
    <row r="370" spans="1:6">
      <c r="A370" s="30"/>
      <c r="B370" s="11"/>
      <c r="F370" s="31"/>
    </row>
    <row r="371" spans="1:6">
      <c r="A371" s="30"/>
      <c r="B371" s="11"/>
      <c r="F371" s="31"/>
    </row>
    <row r="372" spans="1:6">
      <c r="A372" s="30"/>
      <c r="B372" s="11"/>
      <c r="F372" s="31"/>
    </row>
    <row r="373" spans="1:6">
      <c r="A373" s="30"/>
      <c r="B373" s="11"/>
      <c r="F373" s="31"/>
    </row>
    <row r="374" spans="1:6">
      <c r="A374" s="30"/>
      <c r="B374" s="11"/>
      <c r="F374" s="31"/>
    </row>
    <row r="375" spans="1:6">
      <c r="A375" s="30"/>
      <c r="B375" s="11"/>
      <c r="F375" s="31"/>
    </row>
    <row r="376" spans="1:6">
      <c r="A376" s="30"/>
      <c r="B376" s="11"/>
      <c r="F376" s="31"/>
    </row>
    <row r="377" spans="1:6">
      <c r="A377" s="30"/>
      <c r="B377" s="11"/>
      <c r="F377" s="31"/>
    </row>
    <row r="378" spans="1:6">
      <c r="A378" s="30"/>
      <c r="B378" s="11"/>
      <c r="F378" s="31"/>
    </row>
    <row r="379" spans="1:6">
      <c r="A379" s="30"/>
      <c r="B379" s="11"/>
      <c r="F379" s="31"/>
    </row>
    <row r="380" spans="1:6">
      <c r="A380" s="30"/>
      <c r="B380" s="11"/>
      <c r="F380" s="31"/>
    </row>
    <row r="381" spans="1:6">
      <c r="A381" s="30"/>
      <c r="B381" s="11"/>
      <c r="F381" s="31"/>
    </row>
    <row r="382" spans="1:6">
      <c r="A382" s="30"/>
      <c r="B382" s="11"/>
      <c r="F382" s="31"/>
    </row>
    <row r="383" spans="1:6">
      <c r="A383" s="30"/>
      <c r="B383" s="11"/>
      <c r="F383" s="31"/>
    </row>
    <row r="384" spans="1:6">
      <c r="A384" s="30"/>
      <c r="B384" s="11"/>
      <c r="F384" s="31"/>
    </row>
    <row r="385" spans="1:6">
      <c r="A385" s="30"/>
      <c r="B385" s="11"/>
      <c r="F385" s="31"/>
    </row>
    <row r="386" spans="1:6">
      <c r="A386" s="30"/>
      <c r="B386" s="11"/>
      <c r="F386" s="31"/>
    </row>
    <row r="387" spans="1:6">
      <c r="A387" s="30"/>
      <c r="B387" s="11"/>
      <c r="F387" s="31"/>
    </row>
    <row r="388" spans="1:6">
      <c r="A388" s="30"/>
      <c r="B388" s="11"/>
      <c r="F388" s="31"/>
    </row>
    <row r="389" spans="1:6">
      <c r="A389" s="30"/>
      <c r="B389" s="11"/>
      <c r="F389" s="31"/>
    </row>
    <row r="390" spans="1:6">
      <c r="A390" s="30"/>
      <c r="B390" s="11"/>
      <c r="F390" s="31"/>
    </row>
    <row r="391" spans="1:6">
      <c r="A391" s="30"/>
      <c r="B391" s="11"/>
      <c r="F391" s="31"/>
    </row>
    <row r="392" spans="1:6">
      <c r="A392" s="30"/>
      <c r="B392" s="11"/>
      <c r="F392" s="31"/>
    </row>
    <row r="393" spans="1:6">
      <c r="A393" s="30"/>
      <c r="B393" s="11"/>
      <c r="F393" s="31"/>
    </row>
    <row r="394" spans="1:6">
      <c r="A394" s="30"/>
      <c r="B394" s="11"/>
      <c r="F394" s="31"/>
    </row>
    <row r="395" spans="1:6">
      <c r="A395" s="30"/>
      <c r="B395" s="11"/>
      <c r="F395" s="31"/>
    </row>
    <row r="396" spans="1:6">
      <c r="A396" s="30"/>
      <c r="B396" s="11"/>
      <c r="F396" s="31"/>
    </row>
    <row r="397" spans="1:6">
      <c r="A397" s="30"/>
      <c r="B397" s="11"/>
      <c r="F397" s="31"/>
    </row>
    <row r="398" spans="1:6">
      <c r="A398" s="30"/>
      <c r="B398" s="11"/>
      <c r="F398" s="31"/>
    </row>
    <row r="399" spans="1:6">
      <c r="A399" s="30"/>
      <c r="B399" s="11"/>
      <c r="F399" s="31"/>
    </row>
    <row r="400" spans="1:6">
      <c r="A400" s="30"/>
      <c r="B400" s="11"/>
      <c r="F400" s="31"/>
    </row>
    <row r="401" spans="1:6">
      <c r="A401" s="30"/>
      <c r="B401" s="11"/>
      <c r="F401" s="31"/>
    </row>
    <row r="402" spans="1:6">
      <c r="A402" s="30"/>
      <c r="B402" s="11"/>
      <c r="F402" s="31"/>
    </row>
    <row r="403" spans="1:6">
      <c r="A403" s="30"/>
      <c r="B403" s="11"/>
      <c r="F403" s="31"/>
    </row>
    <row r="404" spans="1:6">
      <c r="A404" s="30"/>
      <c r="B404" s="11"/>
      <c r="F404" s="31"/>
    </row>
    <row r="405" spans="1:6">
      <c r="A405" s="30"/>
      <c r="B405" s="11"/>
      <c r="F405" s="31"/>
    </row>
    <row r="406" spans="1:6">
      <c r="A406" s="30"/>
      <c r="B406" s="11"/>
      <c r="F406" s="31"/>
    </row>
    <row r="407" spans="1:6">
      <c r="A407" s="30"/>
      <c r="B407" s="11"/>
      <c r="F407" s="31"/>
    </row>
    <row r="408" spans="1:6">
      <c r="A408" s="30"/>
      <c r="B408" s="11"/>
      <c r="F408" s="31"/>
    </row>
    <row r="409" spans="1:6">
      <c r="A409" s="30"/>
      <c r="B409" s="11"/>
      <c r="F409" s="31"/>
    </row>
    <row r="410" spans="1:6">
      <c r="A410" s="30"/>
      <c r="B410" s="11"/>
      <c r="F410" s="31"/>
    </row>
    <row r="411" spans="1:6">
      <c r="A411" s="30"/>
      <c r="B411" s="11"/>
      <c r="F411" s="31"/>
    </row>
    <row r="412" spans="1:6">
      <c r="A412" s="30"/>
      <c r="B412" s="11"/>
      <c r="F412" s="31"/>
    </row>
    <row r="413" spans="1:6">
      <c r="A413" s="30"/>
      <c r="B413" s="11"/>
      <c r="F413" s="31"/>
    </row>
    <row r="414" spans="1:6">
      <c r="A414" s="30"/>
      <c r="B414" s="11"/>
      <c r="F414" s="31"/>
    </row>
    <row r="415" spans="1:6">
      <c r="A415" s="30"/>
      <c r="B415" s="11"/>
      <c r="F415" s="31"/>
    </row>
    <row r="416" spans="1:6">
      <c r="A416" s="30"/>
      <c r="B416" s="11"/>
      <c r="F416" s="31"/>
    </row>
    <row r="417" spans="1:6">
      <c r="A417" s="30"/>
      <c r="B417" s="11"/>
      <c r="F417" s="31"/>
    </row>
    <row r="418" spans="1:6">
      <c r="A418" s="30"/>
      <c r="B418" s="11"/>
      <c r="F418" s="31"/>
    </row>
    <row r="419" spans="1:6">
      <c r="A419" s="30"/>
      <c r="B419" s="11"/>
      <c r="F419" s="31"/>
    </row>
    <row r="420" spans="1:6">
      <c r="A420" s="30"/>
      <c r="B420" s="11"/>
      <c r="F420" s="31"/>
    </row>
    <row r="421" spans="1:6">
      <c r="A421" s="30"/>
      <c r="B421" s="11"/>
      <c r="F421" s="31"/>
    </row>
    <row r="422" spans="1:6">
      <c r="A422" s="30"/>
      <c r="B422" s="11"/>
      <c r="F422" s="31"/>
    </row>
    <row r="423" spans="1:6">
      <c r="A423" s="30"/>
      <c r="B423" s="11"/>
      <c r="F423" s="31"/>
    </row>
    <row r="424" spans="1:6">
      <c r="A424" s="30"/>
      <c r="B424" s="11"/>
      <c r="F424" s="31"/>
    </row>
    <row r="425" spans="1:6">
      <c r="A425" s="30"/>
      <c r="B425" s="11"/>
      <c r="F425" s="31"/>
    </row>
    <row r="426" spans="1:6">
      <c r="A426" s="30"/>
      <c r="B426" s="11"/>
      <c r="F426" s="31"/>
    </row>
    <row r="427" spans="1:6">
      <c r="A427" s="30"/>
      <c r="B427" s="11"/>
      <c r="F427" s="31"/>
    </row>
    <row r="428" spans="1:6">
      <c r="A428" s="30"/>
      <c r="B428" s="11"/>
      <c r="F428" s="31"/>
    </row>
    <row r="429" spans="1:6">
      <c r="A429" s="30"/>
      <c r="B429" s="11"/>
      <c r="F429" s="31"/>
    </row>
    <row r="430" spans="1:6">
      <c r="A430" s="30"/>
      <c r="B430" s="11"/>
      <c r="F430" s="31"/>
    </row>
    <row r="431" spans="1:6">
      <c r="A431" s="30"/>
      <c r="B431" s="11"/>
      <c r="F431" s="31"/>
    </row>
    <row r="432" spans="1:6">
      <c r="A432" s="30"/>
      <c r="B432" s="11"/>
      <c r="F432" s="31"/>
    </row>
    <row r="433" spans="1:6">
      <c r="A433" s="30"/>
      <c r="B433" s="11"/>
      <c r="F433" s="31"/>
    </row>
    <row r="434" spans="1:6">
      <c r="A434" s="30"/>
      <c r="B434" s="11"/>
      <c r="F434" s="31"/>
    </row>
    <row r="435" spans="1:6">
      <c r="A435" s="30"/>
      <c r="B435" s="11"/>
      <c r="F435" s="31"/>
    </row>
    <row r="436" spans="1:6">
      <c r="A436" s="30"/>
      <c r="B436" s="11"/>
      <c r="F436" s="31"/>
    </row>
    <row r="437" spans="1:6">
      <c r="A437" s="30"/>
      <c r="B437" s="11"/>
      <c r="F437" s="31"/>
    </row>
    <row r="438" spans="1:6">
      <c r="A438" s="30"/>
      <c r="B438" s="11"/>
      <c r="F438" s="31"/>
    </row>
    <row r="439" spans="1:6">
      <c r="A439" s="30"/>
      <c r="B439" s="11"/>
      <c r="F439" s="31"/>
    </row>
    <row r="440" spans="1:6">
      <c r="A440" s="30"/>
      <c r="B440" s="11"/>
      <c r="F440" s="31"/>
    </row>
    <row r="441" spans="1:6">
      <c r="A441" s="30"/>
      <c r="B441" s="11"/>
      <c r="F441" s="31"/>
    </row>
    <row r="442" spans="1:6">
      <c r="A442" s="30"/>
      <c r="B442" s="11"/>
      <c r="F442" s="31"/>
    </row>
    <row r="443" spans="1:6">
      <c r="A443" s="30"/>
      <c r="B443" s="11"/>
      <c r="F443" s="31"/>
    </row>
    <row r="444" spans="1:6">
      <c r="A444" s="30"/>
      <c r="B444" s="11"/>
      <c r="F444" s="31"/>
    </row>
    <row r="445" spans="1:6">
      <c r="A445" s="30"/>
      <c r="B445" s="11"/>
      <c r="F445" s="31"/>
    </row>
    <row r="446" spans="1:6">
      <c r="A446" s="30"/>
      <c r="B446" s="11"/>
      <c r="F446" s="31"/>
    </row>
    <row r="447" spans="1:6">
      <c r="A447" s="30"/>
      <c r="B447" s="11"/>
      <c r="F447" s="31"/>
    </row>
    <row r="448" spans="1:6">
      <c r="A448" s="30"/>
      <c r="B448" s="11"/>
      <c r="F448" s="31"/>
    </row>
    <row r="449" spans="1:6">
      <c r="A449" s="30"/>
      <c r="B449" s="11"/>
      <c r="F449" s="31"/>
    </row>
    <row r="450" spans="1:6">
      <c r="A450" s="30"/>
      <c r="B450" s="11"/>
      <c r="F450" s="31"/>
    </row>
    <row r="451" spans="1:6">
      <c r="A451" s="30"/>
      <c r="B451" s="11"/>
      <c r="F451" s="31"/>
    </row>
    <row r="452" spans="1:6">
      <c r="A452" s="30"/>
      <c r="B452" s="11"/>
      <c r="F452" s="31"/>
    </row>
    <row r="453" spans="1:6">
      <c r="A453" s="30"/>
      <c r="B453" s="11"/>
      <c r="F453" s="31"/>
    </row>
    <row r="454" spans="1:6">
      <c r="A454" s="30"/>
      <c r="B454" s="11"/>
      <c r="F454" s="31"/>
    </row>
    <row r="455" spans="1:6">
      <c r="A455" s="30"/>
      <c r="B455" s="11"/>
      <c r="F455" s="31"/>
    </row>
    <row r="456" spans="1:6">
      <c r="A456" s="30"/>
      <c r="B456" s="11"/>
      <c r="F456" s="31"/>
    </row>
    <row r="457" spans="1:6">
      <c r="A457" s="30"/>
      <c r="B457" s="11"/>
      <c r="F457" s="31"/>
    </row>
    <row r="458" spans="1:6">
      <c r="A458" s="30"/>
      <c r="B458" s="11"/>
      <c r="F458" s="31"/>
    </row>
    <row r="459" spans="1:6">
      <c r="A459" s="30"/>
      <c r="B459" s="11"/>
      <c r="F459" s="31"/>
    </row>
    <row r="460" spans="1:6">
      <c r="A460" s="30"/>
      <c r="B460" s="11"/>
      <c r="F460" s="31"/>
    </row>
    <row r="461" spans="1:6">
      <c r="A461" s="30"/>
      <c r="B461" s="11"/>
      <c r="F461" s="31"/>
    </row>
    <row r="462" spans="1:6">
      <c r="A462" s="30"/>
      <c r="B462" s="11"/>
      <c r="F462" s="31"/>
    </row>
    <row r="463" spans="1:6">
      <c r="A463" s="30"/>
      <c r="B463" s="11"/>
      <c r="F463" s="31"/>
    </row>
    <row r="464" spans="1:6">
      <c r="A464" s="30"/>
      <c r="B464" s="11"/>
      <c r="F464" s="31"/>
    </row>
    <row r="465" spans="1:6">
      <c r="A465" s="30"/>
      <c r="B465" s="11"/>
      <c r="F465" s="31"/>
    </row>
    <row r="466" spans="1:6">
      <c r="A466" s="30"/>
      <c r="B466" s="11"/>
      <c r="F466" s="31"/>
    </row>
    <row r="467" spans="1:6">
      <c r="A467" s="30"/>
      <c r="B467" s="11"/>
      <c r="F467" s="31"/>
    </row>
    <row r="468" spans="1:6">
      <c r="A468" s="30"/>
      <c r="B468" s="11"/>
      <c r="F468" s="31"/>
    </row>
    <row r="469" spans="1:6">
      <c r="A469" s="30"/>
      <c r="B469" s="11"/>
      <c r="F469" s="31"/>
    </row>
    <row r="470" spans="1:6">
      <c r="A470" s="30"/>
      <c r="B470" s="11"/>
      <c r="F470" s="31"/>
    </row>
    <row r="471" spans="1:6">
      <c r="A471" s="30"/>
      <c r="B471" s="11"/>
      <c r="F471" s="31"/>
    </row>
    <row r="472" spans="1:6">
      <c r="A472" s="30"/>
      <c r="B472" s="11"/>
      <c r="F472" s="31"/>
    </row>
    <row r="473" spans="1:6">
      <c r="A473" s="30"/>
      <c r="B473" s="11"/>
      <c r="F473" s="31"/>
    </row>
    <row r="474" spans="1:6">
      <c r="A474" s="30"/>
      <c r="B474" s="11"/>
      <c r="F474" s="31"/>
    </row>
    <row r="475" spans="1:6">
      <c r="A475" s="30"/>
      <c r="B475" s="11"/>
      <c r="F475" s="31"/>
    </row>
    <row r="476" spans="1:6">
      <c r="A476" s="30"/>
      <c r="B476" s="11"/>
      <c r="F476" s="31"/>
    </row>
    <row r="477" spans="1:6">
      <c r="A477" s="30"/>
      <c r="B477" s="11"/>
      <c r="F477" s="31"/>
    </row>
    <row r="478" spans="1:6">
      <c r="A478" s="30"/>
      <c r="B478" s="11"/>
      <c r="F478" s="31"/>
    </row>
    <row r="479" spans="1:6">
      <c r="A479" s="30"/>
      <c r="B479" s="11"/>
      <c r="F479" s="31"/>
    </row>
    <row r="480" spans="1:6">
      <c r="A480" s="30"/>
      <c r="B480" s="11"/>
      <c r="F480" s="31"/>
    </row>
    <row r="481" spans="1:6">
      <c r="A481" s="30"/>
      <c r="B481" s="11"/>
      <c r="F481" s="31"/>
    </row>
    <row r="482" spans="1:6">
      <c r="A482" s="30"/>
      <c r="B482" s="11"/>
      <c r="F482" s="31"/>
    </row>
    <row r="483" spans="1:6">
      <c r="A483" s="30"/>
      <c r="B483" s="11"/>
      <c r="F483" s="31"/>
    </row>
    <row r="484" spans="1:6">
      <c r="A484" s="30"/>
      <c r="B484" s="11"/>
      <c r="F484" s="31"/>
    </row>
    <row r="485" spans="1:6">
      <c r="A485" s="30"/>
      <c r="B485" s="11"/>
      <c r="F485" s="31"/>
    </row>
    <row r="486" spans="1:6">
      <c r="A486" s="30"/>
      <c r="B486" s="11"/>
      <c r="F486" s="31"/>
    </row>
    <row r="487" spans="1:6">
      <c r="A487" s="30"/>
      <c r="B487" s="11"/>
      <c r="F487" s="31"/>
    </row>
    <row r="488" spans="1:6">
      <c r="A488" s="30"/>
      <c r="B488" s="11"/>
      <c r="F488" s="31"/>
    </row>
    <row r="489" spans="1:6">
      <c r="A489" s="30"/>
      <c r="B489" s="11"/>
      <c r="F489" s="31"/>
    </row>
    <row r="490" spans="1:6">
      <c r="A490" s="30"/>
      <c r="B490" s="11"/>
      <c r="F490" s="31"/>
    </row>
    <row r="491" spans="1:6">
      <c r="A491" s="30"/>
      <c r="B491" s="11"/>
      <c r="F491" s="31"/>
    </row>
    <row r="492" spans="1:6">
      <c r="A492" s="30"/>
      <c r="B492" s="11"/>
      <c r="F492" s="31"/>
    </row>
    <row r="493" spans="1:6">
      <c r="A493" s="30"/>
      <c r="B493" s="11"/>
      <c r="F493" s="31"/>
    </row>
    <row r="494" spans="1:6">
      <c r="A494" s="30"/>
      <c r="B494" s="11"/>
      <c r="F494" s="31"/>
    </row>
    <row r="495" spans="1:6">
      <c r="A495" s="30"/>
      <c r="B495" s="11"/>
      <c r="F495" s="31"/>
    </row>
    <row r="496" spans="1:6">
      <c r="A496" s="30"/>
      <c r="B496" s="11"/>
      <c r="F496" s="31"/>
    </row>
    <row r="497" spans="1:6">
      <c r="A497" s="30"/>
      <c r="B497" s="11"/>
      <c r="F497" s="31"/>
    </row>
    <row r="498" spans="1:6">
      <c r="A498" s="30"/>
      <c r="B498" s="11"/>
      <c r="F498" s="31"/>
    </row>
    <row r="499" spans="1:6">
      <c r="A499" s="30"/>
      <c r="B499" s="11"/>
      <c r="F499" s="31"/>
    </row>
    <row r="500" spans="1:6">
      <c r="A500" s="30"/>
      <c r="B500" s="11"/>
      <c r="F500" s="31"/>
    </row>
    <row r="501" spans="1:6">
      <c r="A501" s="30"/>
      <c r="B501" s="11"/>
      <c r="F501" s="31"/>
    </row>
    <row r="502" spans="1:6">
      <c r="A502" s="30"/>
      <c r="B502" s="11"/>
      <c r="F502" s="31"/>
    </row>
    <row r="503" spans="1:6">
      <c r="A503" s="30"/>
      <c r="B503" s="11"/>
      <c r="F503" s="31"/>
    </row>
    <row r="504" spans="1:6">
      <c r="A504" s="30"/>
      <c r="B504" s="11"/>
      <c r="F504" s="31"/>
    </row>
    <row r="505" spans="1:6">
      <c r="A505" s="30"/>
      <c r="B505" s="11"/>
      <c r="F505" s="31"/>
    </row>
    <row r="506" spans="1:6">
      <c r="A506" s="30"/>
      <c r="B506" s="11"/>
      <c r="F506" s="31"/>
    </row>
    <row r="507" spans="1:6">
      <c r="A507" s="30"/>
      <c r="B507" s="11"/>
      <c r="F507" s="31"/>
    </row>
    <row r="508" spans="1:6">
      <c r="A508" s="30"/>
      <c r="B508" s="11"/>
      <c r="F508" s="31"/>
    </row>
    <row r="509" spans="1:6">
      <c r="A509" s="30"/>
      <c r="B509" s="11"/>
      <c r="F509" s="31"/>
    </row>
    <row r="510" spans="1:6">
      <c r="A510" s="30"/>
      <c r="B510" s="11"/>
      <c r="F510" s="31"/>
    </row>
    <row r="511" spans="1:6">
      <c r="A511" s="30"/>
      <c r="B511" s="11"/>
      <c r="F511" s="31"/>
    </row>
    <row r="512" spans="1:6">
      <c r="A512" s="30"/>
      <c r="B512" s="11"/>
      <c r="F512" s="31"/>
    </row>
    <row r="513" spans="1:6">
      <c r="A513" s="30"/>
      <c r="B513" s="11"/>
      <c r="F513" s="31"/>
    </row>
    <row r="514" spans="1:6">
      <c r="A514" s="30"/>
      <c r="B514" s="11"/>
      <c r="F514" s="31"/>
    </row>
    <row r="515" spans="1:6">
      <c r="A515" s="30"/>
      <c r="B515" s="11"/>
      <c r="F515" s="31"/>
    </row>
    <row r="516" spans="1:6">
      <c r="A516" s="30"/>
      <c r="B516" s="11"/>
      <c r="F516" s="31"/>
    </row>
    <row r="517" spans="1:6">
      <c r="A517" s="30"/>
      <c r="B517" s="11"/>
      <c r="F517" s="31"/>
    </row>
    <row r="518" spans="1:6">
      <c r="A518" s="30"/>
      <c r="B518" s="11"/>
      <c r="F518" s="31"/>
    </row>
    <row r="519" spans="1:6">
      <c r="A519" s="30"/>
      <c r="B519" s="11"/>
      <c r="F519" s="31"/>
    </row>
    <row r="520" spans="1:6">
      <c r="A520" s="30"/>
      <c r="B520" s="11"/>
      <c r="F520" s="31"/>
    </row>
    <row r="521" spans="1:6">
      <c r="A521" s="30"/>
      <c r="B521" s="11"/>
      <c r="F521" s="31"/>
    </row>
    <row r="522" spans="1:6">
      <c r="A522" s="30"/>
      <c r="B522" s="11"/>
      <c r="F522" s="31"/>
    </row>
    <row r="523" spans="1:6">
      <c r="A523" s="30"/>
      <c r="B523" s="11"/>
      <c r="F523" s="31"/>
    </row>
    <row r="524" spans="1:6">
      <c r="A524" s="30"/>
      <c r="B524" s="11"/>
      <c r="F524" s="31"/>
    </row>
    <row r="525" spans="1:6">
      <c r="A525" s="30"/>
      <c r="B525" s="11"/>
      <c r="F525" s="31"/>
    </row>
    <row r="526" spans="1:6">
      <c r="A526" s="30"/>
      <c r="B526" s="11"/>
      <c r="F526" s="31"/>
    </row>
    <row r="527" spans="1:6">
      <c r="A527" s="30"/>
      <c r="B527" s="11"/>
      <c r="F527" s="31"/>
    </row>
    <row r="528" spans="1:6">
      <c r="A528" s="30"/>
      <c r="B528" s="11"/>
      <c r="F528" s="31"/>
    </row>
    <row r="529" spans="1:6">
      <c r="A529" s="30"/>
      <c r="B529" s="11"/>
      <c r="F529" s="31"/>
    </row>
    <row r="530" spans="1:6">
      <c r="A530" s="30"/>
      <c r="B530" s="11"/>
      <c r="F530" s="31"/>
    </row>
    <row r="531" spans="1:6">
      <c r="A531" s="30"/>
      <c r="B531" s="11"/>
      <c r="F531" s="31"/>
    </row>
    <row r="532" spans="1:6">
      <c r="A532" s="30"/>
      <c r="B532" s="11"/>
      <c r="F532" s="31"/>
    </row>
    <row r="533" spans="1:6">
      <c r="A533" s="30"/>
      <c r="B533" s="11"/>
      <c r="F533" s="31"/>
    </row>
    <row r="534" spans="1:6">
      <c r="A534" s="30"/>
      <c r="B534" s="11"/>
      <c r="F534" s="31"/>
    </row>
    <row r="535" spans="1:6">
      <c r="A535" s="30"/>
      <c r="B535" s="11"/>
      <c r="F535" s="31"/>
    </row>
    <row r="536" spans="1:6">
      <c r="A536" s="30"/>
      <c r="B536" s="11"/>
      <c r="F536" s="31"/>
    </row>
    <row r="537" spans="1:6">
      <c r="A537" s="30"/>
      <c r="B537" s="11"/>
      <c r="F537" s="31"/>
    </row>
    <row r="538" spans="1:6">
      <c r="A538" s="30"/>
      <c r="B538" s="11"/>
      <c r="F538" s="31"/>
    </row>
    <row r="539" spans="1:6">
      <c r="A539" s="30"/>
      <c r="B539" s="11"/>
      <c r="F539" s="31"/>
    </row>
    <row r="540" spans="1:6">
      <c r="A540" s="30"/>
      <c r="B540" s="11"/>
      <c r="F540" s="31"/>
    </row>
    <row r="541" spans="1:6">
      <c r="A541" s="30"/>
      <c r="B541" s="11"/>
      <c r="F541" s="31"/>
    </row>
    <row r="542" spans="1:6">
      <c r="A542" s="30"/>
      <c r="B542" s="11"/>
      <c r="F542" s="31"/>
    </row>
    <row r="543" spans="1:6">
      <c r="A543" s="30"/>
      <c r="B543" s="11"/>
      <c r="F543" s="31"/>
    </row>
    <row r="544" spans="1:6">
      <c r="A544" s="30"/>
      <c r="B544" s="11"/>
      <c r="F544" s="31"/>
    </row>
    <row r="545" spans="1:6">
      <c r="A545" s="30"/>
      <c r="B545" s="11"/>
      <c r="F545" s="31"/>
    </row>
    <row r="546" spans="1:6">
      <c r="A546" s="30"/>
      <c r="B546" s="11"/>
      <c r="F546" s="31"/>
    </row>
    <row r="547" spans="1:6">
      <c r="A547" s="30"/>
      <c r="B547" s="11"/>
      <c r="F547" s="31"/>
    </row>
    <row r="548" spans="1:6">
      <c r="A548" s="30"/>
      <c r="B548" s="11"/>
      <c r="F548" s="31"/>
    </row>
    <row r="549" spans="1:6">
      <c r="A549" s="30"/>
      <c r="B549" s="11"/>
      <c r="F549" s="31"/>
    </row>
    <row r="550" spans="1:6">
      <c r="A550" s="30"/>
      <c r="B550" s="11"/>
      <c r="F550" s="31"/>
    </row>
    <row r="551" spans="1:6">
      <c r="A551" s="30"/>
      <c r="B551" s="11"/>
      <c r="F551" s="31"/>
    </row>
    <row r="552" spans="1:6">
      <c r="A552" s="30"/>
      <c r="B552" s="11"/>
      <c r="F552" s="31"/>
    </row>
    <row r="553" spans="1:6">
      <c r="A553" s="30"/>
      <c r="B553" s="11"/>
      <c r="F553" s="31"/>
    </row>
    <row r="554" spans="1:6">
      <c r="A554" s="30"/>
      <c r="B554" s="11"/>
      <c r="F554" s="31"/>
    </row>
    <row r="555" spans="1:6">
      <c r="A555" s="30"/>
      <c r="B555" s="11"/>
      <c r="F555" s="31"/>
    </row>
    <row r="556" spans="1:6">
      <c r="A556" s="30"/>
      <c r="B556" s="11"/>
      <c r="F556" s="31"/>
    </row>
    <row r="557" spans="1:6">
      <c r="A557" s="30"/>
      <c r="B557" s="11"/>
      <c r="F557" s="31"/>
    </row>
    <row r="558" spans="1:6">
      <c r="A558" s="30"/>
      <c r="B558" s="11"/>
      <c r="F558" s="31"/>
    </row>
    <row r="559" spans="1:6">
      <c r="A559" s="30"/>
      <c r="B559" s="11"/>
      <c r="F559" s="31"/>
    </row>
    <row r="560" spans="1:6">
      <c r="A560" s="30"/>
      <c r="B560" s="11"/>
      <c r="F560" s="31"/>
    </row>
    <row r="561" spans="1:6">
      <c r="A561" s="30"/>
      <c r="B561" s="11"/>
      <c r="F561" s="31"/>
    </row>
    <row r="562" spans="1:6">
      <c r="A562" s="30"/>
      <c r="B562" s="11"/>
      <c r="F562" s="31"/>
    </row>
    <row r="563" spans="1:6">
      <c r="A563" s="30"/>
      <c r="B563" s="11"/>
      <c r="F563" s="31"/>
    </row>
    <row r="564" spans="1:6">
      <c r="A564" s="30"/>
      <c r="B564" s="11"/>
      <c r="F564" s="31"/>
    </row>
    <row r="565" spans="1:6">
      <c r="A565" s="30"/>
      <c r="B565" s="11"/>
      <c r="F565" s="31"/>
    </row>
    <row r="566" spans="1:6">
      <c r="A566" s="30"/>
      <c r="B566" s="11"/>
      <c r="F566" s="31"/>
    </row>
    <row r="567" spans="1:6">
      <c r="A567" s="30"/>
      <c r="B567" s="11"/>
      <c r="F567" s="31"/>
    </row>
    <row r="568" spans="1:6">
      <c r="A568" s="30"/>
      <c r="B568" s="11"/>
      <c r="F568" s="31"/>
    </row>
    <row r="569" spans="1:6">
      <c r="A569" s="30"/>
      <c r="B569" s="11"/>
      <c r="F569" s="31"/>
    </row>
    <row r="570" spans="1:6">
      <c r="A570" s="30"/>
      <c r="B570" s="11"/>
      <c r="F570" s="31"/>
    </row>
    <row r="571" spans="1:6">
      <c r="A571" s="30"/>
      <c r="B571" s="11"/>
      <c r="F571" s="31"/>
    </row>
    <row r="572" spans="1:6">
      <c r="A572" s="30"/>
      <c r="B572" s="11"/>
      <c r="F572" s="31"/>
    </row>
    <row r="573" spans="1:6">
      <c r="A573" s="30"/>
      <c r="B573" s="11"/>
      <c r="F573" s="31"/>
    </row>
    <row r="574" spans="1:6">
      <c r="A574" s="30"/>
      <c r="B574" s="11"/>
      <c r="F574" s="31"/>
    </row>
    <row r="575" spans="1:6">
      <c r="A575" s="30"/>
      <c r="B575" s="11"/>
      <c r="F575" s="31"/>
    </row>
    <row r="576" spans="1:6">
      <c r="A576" s="30"/>
      <c r="B576" s="11"/>
      <c r="F576" s="31"/>
    </row>
    <row r="577" spans="1:6">
      <c r="A577" s="30"/>
      <c r="B577" s="11"/>
      <c r="F577" s="31"/>
    </row>
    <row r="578" spans="1:6">
      <c r="A578" s="30"/>
      <c r="B578" s="11"/>
      <c r="F578" s="31"/>
    </row>
    <row r="579" spans="1:6">
      <c r="A579" s="30"/>
      <c r="B579" s="11"/>
      <c r="F579" s="31"/>
    </row>
    <row r="580" spans="1:6">
      <c r="A580" s="30"/>
      <c r="B580" s="11"/>
      <c r="F580" s="31"/>
    </row>
    <row r="581" spans="1:6">
      <c r="A581" s="30"/>
      <c r="B581" s="11"/>
      <c r="F581" s="31"/>
    </row>
    <row r="582" spans="1:6">
      <c r="A582" s="30"/>
      <c r="B582" s="11"/>
      <c r="F582" s="31"/>
    </row>
    <row r="583" spans="1:6">
      <c r="A583" s="30"/>
      <c r="B583" s="11"/>
      <c r="F583" s="31"/>
    </row>
    <row r="584" spans="1:6">
      <c r="A584" s="30"/>
      <c r="B584" s="11"/>
      <c r="F584" s="31"/>
    </row>
    <row r="585" spans="1:6">
      <c r="A585" s="30"/>
      <c r="B585" s="11"/>
      <c r="F585" s="31"/>
    </row>
    <row r="586" spans="1:6">
      <c r="A586" s="30"/>
      <c r="B586" s="11"/>
      <c r="F586" s="31"/>
    </row>
    <row r="587" spans="1:6">
      <c r="A587" s="30"/>
      <c r="B587" s="11"/>
      <c r="F587" s="31"/>
    </row>
    <row r="588" spans="1:6">
      <c r="A588" s="30"/>
      <c r="B588" s="11"/>
      <c r="F588" s="31"/>
    </row>
    <row r="589" spans="1:6">
      <c r="A589" s="30"/>
      <c r="B589" s="11"/>
      <c r="F589" s="31"/>
    </row>
    <row r="590" spans="1:6">
      <c r="A590" s="30"/>
      <c r="B590" s="11"/>
      <c r="F590" s="31"/>
    </row>
    <row r="591" spans="1:6">
      <c r="A591" s="30"/>
      <c r="B591" s="11"/>
      <c r="F591" s="31"/>
    </row>
    <row r="592" spans="1:6">
      <c r="A592" s="30"/>
      <c r="B592" s="11"/>
      <c r="F592" s="31"/>
    </row>
    <row r="593" spans="1:6">
      <c r="A593" s="30"/>
      <c r="B593" s="11"/>
      <c r="F593" s="31"/>
    </row>
    <row r="594" spans="1:6">
      <c r="A594" s="30"/>
      <c r="B594" s="11"/>
      <c r="F594" s="31"/>
    </row>
    <row r="595" spans="1:6">
      <c r="A595" s="30"/>
      <c r="B595" s="11"/>
      <c r="F595" s="31"/>
    </row>
    <row r="596" spans="1:6">
      <c r="A596" s="30"/>
      <c r="B596" s="11"/>
      <c r="F596" s="31"/>
    </row>
    <row r="597" spans="1:6">
      <c r="A597" s="30"/>
      <c r="B597" s="11"/>
      <c r="F597" s="31"/>
    </row>
    <row r="598" spans="1:6">
      <c r="A598" s="30"/>
      <c r="B598" s="11"/>
      <c r="F598" s="31"/>
    </row>
    <row r="599" spans="1:6">
      <c r="A599" s="30"/>
      <c r="B599" s="11"/>
      <c r="F599" s="31"/>
    </row>
    <row r="600" spans="1:6">
      <c r="A600" s="30"/>
      <c r="B600" s="11"/>
      <c r="F600" s="31"/>
    </row>
    <row r="601" spans="1:6">
      <c r="A601" s="30"/>
      <c r="B601" s="11"/>
      <c r="F601" s="31"/>
    </row>
    <row r="602" spans="1:6">
      <c r="A602" s="30"/>
      <c r="B602" s="11"/>
      <c r="F602" s="31"/>
    </row>
    <row r="603" spans="1:6">
      <c r="A603" s="30"/>
      <c r="B603" s="11"/>
      <c r="F603" s="31"/>
    </row>
    <row r="604" spans="1:6">
      <c r="A604" s="30"/>
      <c r="B604" s="11"/>
      <c r="F604" s="31"/>
    </row>
    <row r="605" spans="1:6">
      <c r="A605" s="30"/>
      <c r="B605" s="11"/>
      <c r="F605" s="31"/>
    </row>
    <row r="606" spans="1:6">
      <c r="A606" s="30"/>
      <c r="B606" s="11"/>
      <c r="F606" s="31"/>
    </row>
    <row r="607" spans="1:6">
      <c r="A607" s="30"/>
      <c r="B607" s="11"/>
      <c r="F607" s="31"/>
    </row>
    <row r="608" spans="1:6">
      <c r="A608" s="30"/>
      <c r="B608" s="11"/>
      <c r="F608" s="31"/>
    </row>
    <row r="609" spans="1:6">
      <c r="A609" s="30"/>
      <c r="B609" s="11"/>
      <c r="F609" s="31"/>
    </row>
    <row r="610" spans="1:6">
      <c r="A610" s="30"/>
      <c r="B610" s="11"/>
      <c r="F610" s="31"/>
    </row>
    <row r="611" spans="1:6">
      <c r="A611" s="30"/>
      <c r="B611" s="11"/>
      <c r="F611" s="31"/>
    </row>
    <row r="612" spans="1:6">
      <c r="A612" s="30"/>
      <c r="B612" s="11"/>
      <c r="F612" s="31"/>
    </row>
    <row r="613" spans="1:6">
      <c r="A613" s="30"/>
      <c r="B613" s="11"/>
      <c r="F613" s="31"/>
    </row>
    <row r="614" spans="1:6">
      <c r="A614" s="30"/>
      <c r="B614" s="11"/>
      <c r="F614" s="31"/>
    </row>
    <row r="615" spans="1:6">
      <c r="A615" s="30"/>
      <c r="B615" s="11"/>
      <c r="F615" s="31"/>
    </row>
    <row r="616" spans="1:6">
      <c r="A616" s="30"/>
      <c r="B616" s="11"/>
      <c r="F616" s="31"/>
    </row>
    <row r="617" spans="1:6">
      <c r="A617" s="30"/>
      <c r="B617" s="11"/>
      <c r="F617" s="31"/>
    </row>
    <row r="618" spans="1:6">
      <c r="A618" s="30"/>
      <c r="B618" s="11"/>
      <c r="F618" s="31"/>
    </row>
    <row r="619" spans="1:6">
      <c r="A619" s="30"/>
      <c r="B619" s="11"/>
      <c r="F619" s="31"/>
    </row>
    <row r="620" spans="1:6">
      <c r="A620" s="30"/>
      <c r="B620" s="11"/>
      <c r="F620" s="31"/>
    </row>
    <row r="621" spans="1:6">
      <c r="A621" s="30"/>
      <c r="B621" s="11"/>
      <c r="F621" s="31"/>
    </row>
    <row r="622" spans="1:6">
      <c r="A622" s="30"/>
      <c r="B622" s="11"/>
      <c r="F622" s="31"/>
    </row>
    <row r="623" spans="1:6">
      <c r="A623" s="30"/>
      <c r="B623" s="11"/>
      <c r="F623" s="31"/>
    </row>
    <row r="624" spans="1:6">
      <c r="A624" s="30"/>
      <c r="B624" s="11"/>
      <c r="F624" s="31"/>
    </row>
    <row r="625" spans="1:6">
      <c r="A625" s="30"/>
      <c r="B625" s="11"/>
      <c r="F625" s="31"/>
    </row>
    <row r="626" spans="1:6">
      <c r="A626" s="30"/>
      <c r="B626" s="11"/>
      <c r="F626" s="31"/>
    </row>
    <row r="627" spans="1:6">
      <c r="A627" s="30"/>
      <c r="B627" s="11"/>
      <c r="F627" s="31"/>
    </row>
    <row r="628" spans="1:6">
      <c r="A628" s="30"/>
      <c r="B628" s="11"/>
      <c r="F628" s="31"/>
    </row>
    <row r="629" spans="1:6">
      <c r="A629" s="30"/>
      <c r="B629" s="11"/>
      <c r="F629" s="31"/>
    </row>
    <row r="630" spans="1:6">
      <c r="A630" s="30"/>
      <c r="B630" s="11"/>
      <c r="F630" s="31"/>
    </row>
    <row r="631" spans="1:6">
      <c r="A631" s="30"/>
      <c r="B631" s="11"/>
      <c r="F631" s="31"/>
    </row>
    <row r="632" spans="1:6">
      <c r="A632" s="30"/>
      <c r="B632" s="11"/>
      <c r="F632" s="31"/>
    </row>
    <row r="633" spans="1:6">
      <c r="A633" s="30"/>
      <c r="B633" s="11"/>
      <c r="F633" s="31"/>
    </row>
    <row r="634" spans="1:6">
      <c r="A634" s="30"/>
      <c r="B634" s="11"/>
      <c r="F634" s="31"/>
    </row>
    <row r="635" spans="1:6">
      <c r="A635" s="30"/>
      <c r="B635" s="11"/>
      <c r="F635" s="31"/>
    </row>
    <row r="636" spans="1:6">
      <c r="A636" s="30"/>
      <c r="B636" s="11"/>
      <c r="F636" s="31"/>
    </row>
    <row r="637" spans="1:6">
      <c r="A637" s="30"/>
      <c r="B637" s="11"/>
      <c r="F637" s="31"/>
    </row>
    <row r="638" spans="1:6">
      <c r="A638" s="30"/>
      <c r="B638" s="11"/>
      <c r="F638" s="31"/>
    </row>
    <row r="639" spans="1:6">
      <c r="A639" s="30"/>
      <c r="B639" s="11"/>
      <c r="F639" s="31"/>
    </row>
    <row r="640" spans="1:6">
      <c r="A640" s="30"/>
      <c r="B640" s="11"/>
      <c r="F640" s="31"/>
    </row>
    <row r="641" spans="1:6">
      <c r="A641" s="30"/>
      <c r="B641" s="11"/>
      <c r="F641" s="31"/>
    </row>
    <row r="642" spans="1:6">
      <c r="A642" s="30"/>
      <c r="B642" s="11"/>
      <c r="F642" s="31"/>
    </row>
    <row r="643" spans="1:6">
      <c r="A643" s="30"/>
      <c r="B643" s="11"/>
      <c r="F643" s="31"/>
    </row>
    <row r="644" spans="1:6">
      <c r="A644" s="30"/>
      <c r="B644" s="11"/>
      <c r="F644" s="31"/>
    </row>
    <row r="645" spans="1:6">
      <c r="A645" s="30"/>
      <c r="B645" s="11"/>
      <c r="F645" s="31"/>
    </row>
    <row r="646" spans="1:6">
      <c r="A646" s="30"/>
      <c r="B646" s="11"/>
      <c r="F646" s="31"/>
    </row>
    <row r="647" spans="1:6">
      <c r="A647" s="30"/>
      <c r="B647" s="11"/>
      <c r="F647" s="31"/>
    </row>
    <row r="648" spans="1:6">
      <c r="A648" s="30"/>
      <c r="B648" s="11"/>
      <c r="F648" s="31"/>
    </row>
    <row r="649" spans="1:6">
      <c r="A649" s="30"/>
      <c r="B649" s="11"/>
      <c r="F649" s="31"/>
    </row>
    <row r="650" spans="1:6">
      <c r="A650" s="30"/>
      <c r="B650" s="11"/>
      <c r="F650" s="31"/>
    </row>
    <row r="651" spans="1:6">
      <c r="A651" s="30"/>
      <c r="B651" s="11"/>
      <c r="F651" s="31"/>
    </row>
    <row r="652" spans="1:6">
      <c r="A652" s="30"/>
      <c r="B652" s="11"/>
      <c r="F652" s="31"/>
    </row>
    <row r="653" spans="1:6">
      <c r="A653" s="30"/>
      <c r="B653" s="11"/>
      <c r="F653" s="31"/>
    </row>
    <row r="654" spans="1:6">
      <c r="A654" s="30"/>
      <c r="B654" s="11"/>
      <c r="F654" s="31"/>
    </row>
    <row r="655" spans="1:6">
      <c r="A655" s="30"/>
      <c r="B655" s="11"/>
      <c r="F655" s="31"/>
    </row>
    <row r="656" spans="1:6">
      <c r="A656" s="30"/>
      <c r="B656" s="11"/>
      <c r="F656" s="31"/>
    </row>
    <row r="657" spans="1:6">
      <c r="A657" s="30"/>
      <c r="B657" s="11"/>
      <c r="F657" s="31"/>
    </row>
    <row r="658" spans="1:6">
      <c r="A658" s="30"/>
      <c r="B658" s="11"/>
      <c r="F658" s="31"/>
    </row>
    <row r="659" spans="1:6">
      <c r="A659" s="30"/>
      <c r="B659" s="11"/>
      <c r="F659" s="31"/>
    </row>
    <row r="660" spans="1:6">
      <c r="A660" s="30"/>
      <c r="B660" s="11"/>
      <c r="F660" s="31"/>
    </row>
    <row r="661" spans="1:6">
      <c r="A661" s="30"/>
      <c r="B661" s="11"/>
      <c r="F661" s="31"/>
    </row>
    <row r="662" spans="1:6">
      <c r="A662" s="30"/>
      <c r="B662" s="11"/>
      <c r="F662" s="31"/>
    </row>
    <row r="663" spans="1:6">
      <c r="A663" s="30"/>
      <c r="B663" s="11"/>
      <c r="F663" s="31"/>
    </row>
    <row r="664" spans="1:6">
      <c r="A664" s="30"/>
      <c r="B664" s="11"/>
      <c r="F664" s="31"/>
    </row>
    <row r="665" spans="1:6">
      <c r="A665" s="30"/>
      <c r="B665" s="11"/>
      <c r="F665" s="31"/>
    </row>
    <row r="666" spans="1:6">
      <c r="A666" s="30"/>
      <c r="B666" s="11"/>
      <c r="F666" s="31"/>
    </row>
    <row r="667" spans="1:6">
      <c r="A667" s="30"/>
      <c r="B667" s="11"/>
      <c r="F667" s="31"/>
    </row>
    <row r="668" spans="1:6">
      <c r="A668" s="30"/>
      <c r="B668" s="11"/>
      <c r="F668" s="31"/>
    </row>
    <row r="669" spans="1:6">
      <c r="A669" s="30"/>
      <c r="B669" s="11"/>
      <c r="F669" s="31"/>
    </row>
    <row r="670" spans="1:6">
      <c r="A670" s="30"/>
      <c r="B670" s="11"/>
      <c r="F670" s="31"/>
    </row>
    <row r="671" spans="1:6">
      <c r="A671" s="30"/>
      <c r="B671" s="11"/>
      <c r="F671" s="31"/>
    </row>
    <row r="672" spans="1:6">
      <c r="A672" s="30"/>
      <c r="B672" s="11"/>
      <c r="F672" s="31"/>
    </row>
    <row r="673" spans="1:6">
      <c r="A673" s="30"/>
      <c r="B673" s="11"/>
      <c r="F673" s="31"/>
    </row>
    <row r="674" spans="1:6">
      <c r="A674" s="30"/>
      <c r="B674" s="11"/>
      <c r="F674" s="31"/>
    </row>
    <row r="675" spans="1:6">
      <c r="A675" s="30"/>
      <c r="B675" s="11"/>
      <c r="F675" s="31"/>
    </row>
    <row r="676" spans="1:6">
      <c r="A676" s="30"/>
      <c r="B676" s="11"/>
      <c r="F676" s="31"/>
    </row>
    <row r="677" spans="1:6">
      <c r="A677" s="30"/>
      <c r="B677" s="11"/>
      <c r="F677" s="31"/>
    </row>
    <row r="678" spans="1:6">
      <c r="A678" s="30"/>
      <c r="B678" s="11"/>
      <c r="F678" s="31"/>
    </row>
    <row r="679" spans="1:6">
      <c r="A679" s="30"/>
      <c r="B679" s="11"/>
      <c r="F679" s="31"/>
    </row>
    <row r="680" spans="1:6">
      <c r="A680" s="30"/>
      <c r="B680" s="11"/>
      <c r="F680" s="31"/>
    </row>
    <row r="681" spans="1:6">
      <c r="A681" s="30"/>
      <c r="B681" s="11"/>
      <c r="F681" s="31"/>
    </row>
    <row r="682" spans="1:6">
      <c r="A682" s="30"/>
      <c r="B682" s="11"/>
      <c r="F682" s="31"/>
    </row>
    <row r="683" spans="1:6">
      <c r="A683" s="30"/>
      <c r="B683" s="11"/>
      <c r="F683" s="31"/>
    </row>
    <row r="684" spans="1:6">
      <c r="A684" s="30"/>
      <c r="B684" s="11"/>
      <c r="F684" s="31"/>
    </row>
    <row r="685" spans="1:6">
      <c r="A685" s="30"/>
      <c r="B685" s="11"/>
      <c r="F685" s="31"/>
    </row>
    <row r="686" spans="1:6">
      <c r="A686" s="30"/>
      <c r="B686" s="11"/>
      <c r="F686" s="31"/>
    </row>
    <row r="687" spans="1:6">
      <c r="A687" s="30"/>
      <c r="B687" s="11"/>
      <c r="F687" s="31"/>
    </row>
    <row r="688" spans="1:6">
      <c r="A688" s="30"/>
      <c r="B688" s="11"/>
      <c r="F688" s="31"/>
    </row>
    <row r="689" spans="1:6">
      <c r="A689" s="30"/>
      <c r="B689" s="11"/>
      <c r="F689" s="31"/>
    </row>
    <row r="690" spans="1:6">
      <c r="A690" s="30"/>
      <c r="B690" s="11"/>
      <c r="F690" s="31"/>
    </row>
    <row r="691" spans="1:6">
      <c r="A691" s="30"/>
      <c r="B691" s="11"/>
      <c r="F691" s="31"/>
    </row>
    <row r="692" spans="1:6">
      <c r="A692" s="30"/>
      <c r="B692" s="11"/>
      <c r="F692" s="31"/>
    </row>
    <row r="693" spans="1:6">
      <c r="A693" s="30"/>
      <c r="B693" s="11"/>
      <c r="F693" s="31"/>
    </row>
    <row r="694" spans="1:6">
      <c r="A694" s="30"/>
      <c r="B694" s="11"/>
      <c r="F694" s="31"/>
    </row>
    <row r="695" spans="1:6">
      <c r="A695" s="30"/>
      <c r="B695" s="11"/>
      <c r="F695" s="31"/>
    </row>
    <row r="696" spans="1:6">
      <c r="A696" s="30"/>
      <c r="B696" s="11"/>
      <c r="F696" s="31"/>
    </row>
    <row r="697" spans="1:6">
      <c r="A697" s="30"/>
      <c r="B697" s="11"/>
      <c r="F697" s="31"/>
    </row>
    <row r="698" spans="1:6">
      <c r="A698" s="30"/>
      <c r="B698" s="11"/>
      <c r="F698" s="31"/>
    </row>
    <row r="699" spans="1:6">
      <c r="A699" s="30"/>
      <c r="B699" s="11"/>
      <c r="F699" s="31"/>
    </row>
    <row r="700" spans="1:6">
      <c r="A700" s="30"/>
      <c r="B700" s="11"/>
      <c r="F700" s="31"/>
    </row>
    <row r="701" spans="1:6">
      <c r="A701" s="30"/>
      <c r="B701" s="11"/>
      <c r="F701" s="31"/>
    </row>
    <row r="702" spans="1:6">
      <c r="A702" s="30"/>
      <c r="B702" s="11"/>
      <c r="F702" s="31"/>
    </row>
    <row r="703" spans="1:6">
      <c r="A703" s="30"/>
      <c r="B703" s="11"/>
      <c r="F703" s="31"/>
    </row>
    <row r="704" spans="1:6">
      <c r="A704" s="30"/>
      <c r="B704" s="11"/>
      <c r="F704" s="31"/>
    </row>
    <row r="705" spans="1:6">
      <c r="A705" s="30"/>
      <c r="B705" s="11"/>
      <c r="F705" s="31"/>
    </row>
    <row r="706" spans="1:6">
      <c r="A706" s="30"/>
      <c r="B706" s="11"/>
      <c r="F706" s="31"/>
    </row>
    <row r="707" spans="1:6">
      <c r="A707" s="30"/>
      <c r="B707" s="11"/>
      <c r="F707" s="31"/>
    </row>
    <row r="708" spans="1:6">
      <c r="A708" s="30"/>
      <c r="B708" s="11"/>
      <c r="F708" s="31"/>
    </row>
    <row r="709" spans="1:6">
      <c r="A709" s="30"/>
      <c r="B709" s="11"/>
      <c r="F709" s="31"/>
    </row>
    <row r="710" spans="1:6">
      <c r="A710" s="30"/>
      <c r="B710" s="11"/>
      <c r="F710" s="31"/>
    </row>
    <row r="711" spans="1:6">
      <c r="A711" s="30"/>
      <c r="B711" s="11"/>
      <c r="F711" s="31"/>
    </row>
    <row r="712" spans="1:6">
      <c r="A712" s="30"/>
      <c r="B712" s="11"/>
      <c r="F712" s="31"/>
    </row>
    <row r="713" spans="1:6">
      <c r="A713" s="30"/>
      <c r="B713" s="11"/>
      <c r="F713" s="31"/>
    </row>
    <row r="714" spans="1:6">
      <c r="A714" s="30"/>
      <c r="B714" s="11"/>
      <c r="F714" s="31"/>
    </row>
    <row r="715" spans="1:6">
      <c r="A715" s="30"/>
      <c r="B715" s="11"/>
      <c r="F715" s="31"/>
    </row>
    <row r="716" spans="1:6">
      <c r="A716" s="30"/>
      <c r="B716" s="11"/>
      <c r="F716" s="31"/>
    </row>
    <row r="717" spans="1:6">
      <c r="A717" s="30"/>
      <c r="B717" s="11"/>
      <c r="F717" s="31"/>
    </row>
    <row r="718" spans="1:6">
      <c r="A718" s="30"/>
      <c r="B718" s="11"/>
      <c r="F718" s="31"/>
    </row>
    <row r="719" spans="1:6">
      <c r="A719" s="30"/>
      <c r="B719" s="11"/>
      <c r="F719" s="31"/>
    </row>
    <row r="720" spans="1:6">
      <c r="A720" s="30"/>
      <c r="B720" s="11"/>
      <c r="F720" s="31"/>
    </row>
    <row r="721" spans="1:6">
      <c r="A721" s="30"/>
      <c r="B721" s="11"/>
      <c r="F721" s="31"/>
    </row>
    <row r="722" spans="1:6">
      <c r="A722" s="30"/>
      <c r="B722" s="11"/>
      <c r="F722" s="31"/>
    </row>
    <row r="723" spans="1:6">
      <c r="A723" s="30"/>
      <c r="B723" s="11"/>
      <c r="F723" s="31"/>
    </row>
    <row r="724" spans="1:6">
      <c r="A724" s="30"/>
      <c r="B724" s="11"/>
      <c r="F724" s="31"/>
    </row>
    <row r="725" spans="1:6">
      <c r="A725" s="30"/>
      <c r="B725" s="11"/>
      <c r="F725" s="31"/>
    </row>
    <row r="726" spans="1:6">
      <c r="A726" s="30"/>
      <c r="B726" s="11"/>
      <c r="F726" s="31"/>
    </row>
    <row r="727" spans="1:6">
      <c r="A727" s="30"/>
      <c r="B727" s="11"/>
      <c r="F727" s="31"/>
    </row>
    <row r="728" spans="1:6">
      <c r="A728" s="30"/>
      <c r="B728" s="11"/>
      <c r="F728" s="31"/>
    </row>
    <row r="729" spans="1:6">
      <c r="A729" s="30"/>
      <c r="B729" s="11"/>
      <c r="F729" s="31"/>
    </row>
    <row r="730" spans="1:6">
      <c r="A730" s="30"/>
      <c r="B730" s="11"/>
      <c r="F730" s="31"/>
    </row>
    <row r="731" spans="1:6">
      <c r="A731" s="30"/>
      <c r="B731" s="11"/>
      <c r="F731" s="31"/>
    </row>
    <row r="732" spans="1:6">
      <c r="A732" s="30"/>
      <c r="B732" s="11"/>
      <c r="F732" s="31"/>
    </row>
    <row r="733" spans="1:6">
      <c r="A733" s="30"/>
      <c r="B733" s="11"/>
      <c r="F733" s="31"/>
    </row>
    <row r="734" spans="1:6">
      <c r="A734" s="30"/>
      <c r="B734" s="11"/>
      <c r="F734" s="31"/>
    </row>
    <row r="735" spans="1:6">
      <c r="A735" s="30"/>
      <c r="B735" s="11"/>
      <c r="F735" s="31"/>
    </row>
    <row r="736" spans="1:6">
      <c r="A736" s="30"/>
      <c r="B736" s="11"/>
      <c r="F736" s="31"/>
    </row>
    <row r="737" spans="1:6">
      <c r="A737" s="30"/>
      <c r="B737" s="11"/>
      <c r="F737" s="31"/>
    </row>
    <row r="738" spans="1:6">
      <c r="A738" s="30"/>
      <c r="B738" s="11"/>
      <c r="F738" s="31"/>
    </row>
    <row r="739" spans="1:6">
      <c r="A739" s="30"/>
      <c r="B739" s="11"/>
      <c r="F739" s="31"/>
    </row>
    <row r="740" spans="1:6">
      <c r="A740" s="30"/>
      <c r="B740" s="11"/>
      <c r="F740" s="31"/>
    </row>
    <row r="741" spans="1:6">
      <c r="A741" s="30"/>
      <c r="B741" s="11"/>
      <c r="F741" s="31"/>
    </row>
    <row r="742" spans="1:6">
      <c r="A742" s="30"/>
      <c r="B742" s="11"/>
      <c r="F742" s="31"/>
    </row>
    <row r="743" spans="1:6">
      <c r="A743" s="30"/>
      <c r="B743" s="11"/>
      <c r="F743" s="31"/>
    </row>
    <row r="744" spans="1:6">
      <c r="A744" s="30"/>
      <c r="B744" s="11"/>
      <c r="F744" s="31"/>
    </row>
    <row r="745" spans="1:6">
      <c r="A745" s="30"/>
      <c r="B745" s="11"/>
      <c r="F745" s="31"/>
    </row>
    <row r="746" spans="1:6">
      <c r="A746" s="30"/>
      <c r="B746" s="11"/>
      <c r="F746" s="31"/>
    </row>
    <row r="747" spans="1:6">
      <c r="A747" s="30"/>
      <c r="B747" s="11"/>
      <c r="F747" s="31"/>
    </row>
    <row r="748" spans="1:6">
      <c r="A748" s="30"/>
      <c r="B748" s="11"/>
      <c r="F748" s="31"/>
    </row>
    <row r="749" spans="1:6">
      <c r="A749" s="30"/>
      <c r="B749" s="11"/>
      <c r="F749" s="31"/>
    </row>
    <row r="750" spans="1:6">
      <c r="A750" s="30"/>
      <c r="B750" s="11"/>
      <c r="F750" s="31"/>
    </row>
    <row r="751" spans="1:6">
      <c r="A751" s="30"/>
      <c r="B751" s="11"/>
      <c r="F751" s="31"/>
    </row>
    <row r="752" spans="1:6">
      <c r="A752" s="30"/>
      <c r="B752" s="11"/>
      <c r="F752" s="31"/>
    </row>
    <row r="753" spans="1:6">
      <c r="A753" s="30"/>
      <c r="B753" s="11"/>
      <c r="F753" s="31"/>
    </row>
    <row r="754" spans="1:6">
      <c r="A754" s="30"/>
      <c r="B754" s="11"/>
      <c r="F754" s="31"/>
    </row>
    <row r="755" spans="1:6">
      <c r="A755" s="30"/>
      <c r="B755" s="11"/>
      <c r="F755" s="31"/>
    </row>
    <row r="756" spans="1:6">
      <c r="A756" s="30"/>
      <c r="B756" s="11"/>
      <c r="F756" s="31"/>
    </row>
    <row r="757" spans="1:6">
      <c r="A757" s="30"/>
      <c r="B757" s="11"/>
      <c r="F757" s="31"/>
    </row>
    <row r="758" spans="1:6">
      <c r="A758" s="30"/>
      <c r="B758" s="11"/>
      <c r="F758" s="31"/>
    </row>
    <row r="759" spans="1:6">
      <c r="A759" s="30"/>
      <c r="B759" s="11"/>
      <c r="F759" s="31"/>
    </row>
    <row r="760" spans="1:6">
      <c r="A760" s="30"/>
      <c r="B760" s="11"/>
      <c r="F760" s="31"/>
    </row>
    <row r="761" spans="1:6">
      <c r="A761" s="30"/>
      <c r="B761" s="11"/>
      <c r="F761" s="31"/>
    </row>
    <row r="762" spans="1:6">
      <c r="A762" s="30"/>
      <c r="B762" s="11"/>
      <c r="F762" s="31"/>
    </row>
    <row r="763" spans="1:6">
      <c r="A763" s="30"/>
      <c r="B763" s="11"/>
      <c r="F763" s="31"/>
    </row>
    <row r="764" spans="1:6">
      <c r="A764" s="30"/>
      <c r="B764" s="11"/>
      <c r="F764" s="31"/>
    </row>
    <row r="765" spans="1:6">
      <c r="A765" s="30"/>
      <c r="B765" s="11"/>
      <c r="F765" s="31"/>
    </row>
    <row r="766" spans="1:6">
      <c r="A766" s="30"/>
      <c r="B766" s="11"/>
      <c r="F766" s="31"/>
    </row>
    <row r="767" spans="1:6">
      <c r="A767" s="30"/>
      <c r="B767" s="11"/>
      <c r="F767" s="31"/>
    </row>
    <row r="768" spans="1:6">
      <c r="A768" s="30"/>
      <c r="B768" s="11"/>
      <c r="F768" s="31"/>
    </row>
    <row r="769" spans="1:6">
      <c r="A769" s="30"/>
      <c r="B769" s="11"/>
      <c r="F769" s="31"/>
    </row>
    <row r="770" spans="1:6">
      <c r="A770" s="30"/>
      <c r="B770" s="11"/>
      <c r="F770" s="31"/>
    </row>
    <row r="771" spans="1:6">
      <c r="A771" s="30"/>
      <c r="B771" s="11"/>
      <c r="F771" s="31"/>
    </row>
    <row r="772" spans="1:6">
      <c r="A772" s="30"/>
      <c r="B772" s="11"/>
      <c r="F772" s="31"/>
    </row>
    <row r="773" spans="1:6">
      <c r="A773" s="30"/>
      <c r="B773" s="11"/>
      <c r="F773" s="31"/>
    </row>
    <row r="774" spans="1:6">
      <c r="A774" s="30"/>
      <c r="B774" s="11"/>
      <c r="F774" s="31"/>
    </row>
    <row r="775" spans="1:6">
      <c r="A775" s="30"/>
      <c r="B775" s="11"/>
      <c r="F775" s="31"/>
    </row>
    <row r="776" spans="1:6">
      <c r="A776" s="30"/>
      <c r="B776" s="11"/>
      <c r="F776" s="31"/>
    </row>
    <row r="777" spans="1:6">
      <c r="A777" s="30"/>
      <c r="B777" s="11"/>
      <c r="F777" s="31"/>
    </row>
    <row r="778" spans="1:6">
      <c r="A778" s="30"/>
      <c r="B778" s="11"/>
      <c r="F778" s="31"/>
    </row>
    <row r="779" spans="1:6">
      <c r="A779" s="30"/>
      <c r="B779" s="11"/>
      <c r="F779" s="31"/>
    </row>
    <row r="780" spans="1:6">
      <c r="A780" s="30"/>
      <c r="B780" s="11"/>
      <c r="F780" s="31"/>
    </row>
    <row r="781" spans="1:6">
      <c r="A781" s="30"/>
      <c r="B781" s="11"/>
      <c r="F781" s="31"/>
    </row>
    <row r="782" spans="1:6">
      <c r="A782" s="30"/>
      <c r="B782" s="11"/>
      <c r="F782" s="31"/>
    </row>
    <row r="783" spans="1:6">
      <c r="A783" s="30"/>
      <c r="B783" s="11"/>
      <c r="F783" s="31"/>
    </row>
    <row r="784" spans="1:6">
      <c r="A784" s="30"/>
      <c r="B784" s="11"/>
      <c r="F784" s="31"/>
    </row>
    <row r="785" spans="1:6">
      <c r="A785" s="30"/>
      <c r="B785" s="11"/>
      <c r="F785" s="31"/>
    </row>
    <row r="786" spans="1:6">
      <c r="A786" s="30"/>
      <c r="B786" s="11"/>
      <c r="F786" s="31"/>
    </row>
    <row r="787" spans="1:6">
      <c r="A787" s="30"/>
      <c r="B787" s="11"/>
      <c r="F787" s="31"/>
    </row>
    <row r="788" spans="1:6">
      <c r="A788" s="30"/>
      <c r="B788" s="11"/>
      <c r="F788" s="31"/>
    </row>
    <row r="789" spans="1:6">
      <c r="A789" s="30"/>
      <c r="B789" s="11"/>
      <c r="F789" s="31"/>
    </row>
    <row r="790" spans="1:6">
      <c r="A790" s="30"/>
      <c r="B790" s="11"/>
      <c r="F790" s="31"/>
    </row>
    <row r="791" spans="1:6">
      <c r="A791" s="30"/>
      <c r="B791" s="11"/>
      <c r="F791" s="31"/>
    </row>
    <row r="792" spans="1:6">
      <c r="A792" s="30"/>
      <c r="B792" s="11"/>
      <c r="F792" s="31"/>
    </row>
    <row r="793" spans="1:6">
      <c r="A793" s="30"/>
      <c r="B793" s="11"/>
      <c r="F793" s="31"/>
    </row>
    <row r="794" spans="1:6">
      <c r="A794" s="30"/>
      <c r="B794" s="11"/>
      <c r="F794" s="31"/>
    </row>
    <row r="795" spans="1:6">
      <c r="A795" s="30"/>
      <c r="B795" s="11"/>
      <c r="F795" s="31"/>
    </row>
    <row r="796" spans="1:6">
      <c r="A796" s="30"/>
      <c r="B796" s="11"/>
      <c r="F796" s="31"/>
    </row>
    <row r="797" spans="1:6">
      <c r="A797" s="30"/>
      <c r="B797" s="11"/>
      <c r="F797" s="31"/>
    </row>
    <row r="798" spans="1:6">
      <c r="A798" s="30"/>
      <c r="B798" s="11"/>
      <c r="F798" s="31"/>
    </row>
    <row r="799" spans="1:6">
      <c r="A799" s="30"/>
      <c r="B799" s="11"/>
      <c r="F799" s="31"/>
    </row>
    <row r="800" spans="1:6">
      <c r="A800" s="30"/>
      <c r="B800" s="11"/>
      <c r="F800" s="31"/>
    </row>
    <row r="801" spans="1:6">
      <c r="A801" s="30"/>
      <c r="B801" s="11"/>
      <c r="F801" s="31"/>
    </row>
    <row r="802" spans="1:6">
      <c r="A802" s="30"/>
      <c r="B802" s="11"/>
      <c r="F802" s="31"/>
    </row>
    <row r="803" spans="1:6">
      <c r="A803" s="30"/>
      <c r="B803" s="11"/>
      <c r="F803" s="31"/>
    </row>
    <row r="804" spans="1:6">
      <c r="A804" s="30"/>
      <c r="B804" s="11"/>
      <c r="F804" s="31"/>
    </row>
    <row r="805" spans="1:6">
      <c r="A805" s="30"/>
      <c r="B805" s="11"/>
      <c r="F805" s="31"/>
    </row>
    <row r="806" spans="1:6">
      <c r="A806" s="30"/>
      <c r="B806" s="11"/>
      <c r="F806" s="31"/>
    </row>
    <row r="807" spans="1:6">
      <c r="A807" s="30"/>
      <c r="B807" s="11"/>
      <c r="F807" s="31"/>
    </row>
    <row r="808" spans="1:6">
      <c r="A808" s="30"/>
      <c r="B808" s="11"/>
      <c r="F808" s="31"/>
    </row>
    <row r="809" spans="1:6">
      <c r="A809" s="30"/>
      <c r="B809" s="11"/>
      <c r="F809" s="31"/>
    </row>
    <row r="810" spans="1:6">
      <c r="A810" s="30"/>
      <c r="B810" s="11"/>
      <c r="F810" s="31"/>
    </row>
    <row r="811" spans="1:6">
      <c r="A811" s="30"/>
      <c r="B811" s="11"/>
      <c r="F811" s="31"/>
    </row>
    <row r="812" spans="1:6">
      <c r="A812" s="30"/>
      <c r="B812" s="11"/>
      <c r="F812" s="31"/>
    </row>
    <row r="813" spans="1:6">
      <c r="A813" s="30"/>
      <c r="B813" s="11"/>
      <c r="F813" s="31"/>
    </row>
    <row r="814" spans="1:6">
      <c r="A814" s="30"/>
      <c r="B814" s="11"/>
      <c r="F814" s="31"/>
    </row>
    <row r="815" spans="1:6">
      <c r="A815" s="30"/>
      <c r="B815" s="11"/>
      <c r="F815" s="31"/>
    </row>
    <row r="816" spans="1:6">
      <c r="A816" s="30"/>
      <c r="B816" s="11"/>
      <c r="F816" s="31"/>
    </row>
    <row r="817" spans="1:6">
      <c r="A817" s="30"/>
      <c r="B817" s="11"/>
      <c r="F817" s="31"/>
    </row>
    <row r="818" spans="1:6">
      <c r="A818" s="30"/>
      <c r="B818" s="11"/>
      <c r="F818" s="31"/>
    </row>
    <row r="819" spans="1:6">
      <c r="A819" s="30"/>
      <c r="B819" s="11"/>
      <c r="F819" s="31"/>
    </row>
    <row r="820" spans="1:6">
      <c r="A820" s="30"/>
      <c r="B820" s="11"/>
      <c r="F820" s="31"/>
    </row>
    <row r="821" spans="1:6">
      <c r="A821" s="30"/>
      <c r="B821" s="11"/>
      <c r="F821" s="31"/>
    </row>
    <row r="822" spans="1:6">
      <c r="A822" s="30"/>
      <c r="B822" s="11"/>
      <c r="F822" s="31"/>
    </row>
    <row r="823" spans="1:6">
      <c r="A823" s="30"/>
      <c r="B823" s="11"/>
      <c r="F823" s="31"/>
    </row>
    <row r="824" spans="1:6">
      <c r="A824" s="30"/>
      <c r="B824" s="11"/>
      <c r="F824" s="31"/>
    </row>
    <row r="825" spans="1:6">
      <c r="A825" s="30"/>
      <c r="B825" s="11"/>
      <c r="F825" s="31"/>
    </row>
    <row r="826" spans="1:6">
      <c r="A826" s="30"/>
      <c r="B826" s="11"/>
      <c r="F826" s="31"/>
    </row>
    <row r="827" spans="1:6">
      <c r="A827" s="30"/>
      <c r="B827" s="11"/>
      <c r="F827" s="31"/>
    </row>
    <row r="828" spans="1:6">
      <c r="A828" s="30"/>
      <c r="B828" s="11"/>
      <c r="F828" s="31"/>
    </row>
    <row r="829" spans="1:6">
      <c r="A829" s="30"/>
      <c r="B829" s="11"/>
      <c r="F829" s="31"/>
    </row>
    <row r="830" spans="1:6">
      <c r="A830" s="30"/>
      <c r="B830" s="11"/>
      <c r="F830" s="31"/>
    </row>
    <row r="831" spans="1:6">
      <c r="A831" s="30"/>
      <c r="B831" s="11"/>
      <c r="F831" s="31"/>
    </row>
    <row r="832" spans="1:6">
      <c r="A832" s="30"/>
      <c r="B832" s="11"/>
      <c r="F832" s="31"/>
    </row>
    <row r="833" spans="1:6">
      <c r="A833" s="30"/>
      <c r="B833" s="11"/>
      <c r="F833" s="31"/>
    </row>
    <row r="834" spans="1:6">
      <c r="A834" s="30"/>
      <c r="B834" s="11"/>
      <c r="F834" s="31"/>
    </row>
    <row r="835" spans="1:6">
      <c r="A835" s="30"/>
      <c r="B835" s="11"/>
      <c r="F835" s="31"/>
    </row>
    <row r="836" spans="1:6">
      <c r="A836" s="30"/>
      <c r="B836" s="11"/>
      <c r="F836" s="31"/>
    </row>
    <row r="837" spans="1:6">
      <c r="A837" s="30"/>
      <c r="B837" s="11"/>
      <c r="F837" s="31"/>
    </row>
    <row r="838" spans="1:6">
      <c r="A838" s="30"/>
      <c r="B838" s="11"/>
      <c r="F838" s="31"/>
    </row>
    <row r="839" spans="1:6">
      <c r="A839" s="30"/>
      <c r="B839" s="11"/>
      <c r="F839" s="31"/>
    </row>
    <row r="840" spans="1:6">
      <c r="A840" s="30"/>
      <c r="B840" s="11"/>
      <c r="F840" s="31"/>
    </row>
    <row r="841" spans="1:6">
      <c r="A841" s="30"/>
      <c r="B841" s="11"/>
      <c r="F841" s="31"/>
    </row>
    <row r="842" spans="1:6">
      <c r="A842" s="30"/>
      <c r="B842" s="11"/>
      <c r="F842" s="31"/>
    </row>
    <row r="843" spans="1:6">
      <c r="A843" s="30"/>
      <c r="B843" s="11"/>
      <c r="F843" s="31"/>
    </row>
    <row r="844" spans="1:6">
      <c r="A844" s="30"/>
      <c r="B844" s="11"/>
      <c r="F844" s="31"/>
    </row>
    <row r="845" spans="1:6">
      <c r="A845" s="30"/>
      <c r="B845" s="11"/>
      <c r="F845" s="31"/>
    </row>
    <row r="846" spans="1:6">
      <c r="A846" s="30"/>
      <c r="B846" s="11"/>
      <c r="F846" s="31"/>
    </row>
    <row r="847" spans="1:6">
      <c r="A847" s="30"/>
      <c r="B847" s="11"/>
      <c r="F847" s="31"/>
    </row>
    <row r="848" spans="1:6">
      <c r="A848" s="30"/>
      <c r="B848" s="11"/>
      <c r="F848" s="31"/>
    </row>
    <row r="849" spans="1:6">
      <c r="A849" s="30"/>
      <c r="B849" s="11"/>
      <c r="F849" s="31"/>
    </row>
    <row r="850" spans="1:6">
      <c r="A850" s="30"/>
      <c r="B850" s="11"/>
      <c r="F850" s="31"/>
    </row>
    <row r="851" spans="1:6">
      <c r="A851" s="30"/>
      <c r="B851" s="11"/>
      <c r="F851" s="31"/>
    </row>
    <row r="852" spans="1:6">
      <c r="A852" s="30"/>
      <c r="B852" s="11"/>
      <c r="F852" s="31"/>
    </row>
    <row r="853" spans="1:6">
      <c r="A853" s="30"/>
      <c r="B853" s="11"/>
      <c r="F853" s="31"/>
    </row>
    <row r="854" spans="1:6">
      <c r="A854" s="30"/>
      <c r="B854" s="11"/>
      <c r="F854" s="31"/>
    </row>
    <row r="855" spans="1:6">
      <c r="A855" s="30"/>
      <c r="B855" s="11"/>
      <c r="F855" s="31"/>
    </row>
    <row r="856" spans="1:6">
      <c r="A856" s="30"/>
      <c r="B856" s="11"/>
      <c r="F856" s="31"/>
    </row>
    <row r="857" spans="1:6">
      <c r="A857" s="30"/>
      <c r="B857" s="11"/>
      <c r="F857" s="31"/>
    </row>
    <row r="858" spans="1:6">
      <c r="A858" s="30"/>
      <c r="B858" s="11"/>
      <c r="F858" s="31"/>
    </row>
    <row r="859" spans="1:6">
      <c r="A859" s="30"/>
      <c r="B859" s="11"/>
      <c r="F859" s="31"/>
    </row>
    <row r="860" spans="1:6">
      <c r="A860" s="30"/>
      <c r="B860" s="11"/>
      <c r="F860" s="31"/>
    </row>
    <row r="861" spans="1:6">
      <c r="A861" s="30"/>
      <c r="B861" s="11"/>
      <c r="F861" s="31"/>
    </row>
    <row r="862" spans="1:6">
      <c r="A862" s="30"/>
      <c r="B862" s="11"/>
      <c r="F862" s="31"/>
    </row>
    <row r="863" spans="1:6">
      <c r="A863" s="30"/>
      <c r="B863" s="11"/>
      <c r="F863" s="31"/>
    </row>
    <row r="864" spans="1:6">
      <c r="A864" s="30"/>
      <c r="B864" s="11"/>
      <c r="F864" s="31"/>
    </row>
    <row r="865" spans="1:6">
      <c r="A865" s="30"/>
      <c r="B865" s="11"/>
      <c r="F865" s="31"/>
    </row>
    <row r="866" spans="1:6">
      <c r="A866" s="30"/>
      <c r="B866" s="11"/>
      <c r="F866" s="31"/>
    </row>
    <row r="867" spans="1:6">
      <c r="A867" s="30"/>
      <c r="B867" s="11"/>
      <c r="F867" s="31"/>
    </row>
    <row r="868" spans="1:6">
      <c r="A868" s="30"/>
      <c r="B868" s="11"/>
      <c r="F868" s="31"/>
    </row>
    <row r="869" spans="1:6">
      <c r="A869" s="30"/>
      <c r="B869" s="11"/>
      <c r="F869" s="31"/>
    </row>
    <row r="870" spans="1:6">
      <c r="A870" s="30"/>
      <c r="B870" s="11"/>
      <c r="F870" s="31"/>
    </row>
    <row r="871" spans="1:6">
      <c r="A871" s="30"/>
      <c r="B871" s="11"/>
      <c r="F871" s="31"/>
    </row>
    <row r="872" spans="1:6">
      <c r="A872" s="30"/>
      <c r="B872" s="11"/>
      <c r="F872" s="31"/>
    </row>
    <row r="873" spans="1:6">
      <c r="A873" s="30"/>
      <c r="B873" s="11"/>
      <c r="F873" s="31"/>
    </row>
    <row r="874" spans="1:6">
      <c r="A874" s="30"/>
      <c r="B874" s="11"/>
      <c r="F874" s="31"/>
    </row>
    <row r="875" spans="1:6">
      <c r="A875" s="30"/>
      <c r="B875" s="11"/>
      <c r="F875" s="31"/>
    </row>
    <row r="876" spans="1:6">
      <c r="A876" s="30"/>
      <c r="B876" s="11"/>
      <c r="F876" s="31"/>
    </row>
    <row r="877" spans="1:6">
      <c r="A877" s="30"/>
      <c r="B877" s="11"/>
      <c r="F877" s="31"/>
    </row>
    <row r="878" spans="1:6">
      <c r="A878" s="30"/>
      <c r="B878" s="11"/>
      <c r="F878" s="31"/>
    </row>
    <row r="879" spans="1:6">
      <c r="A879" s="30"/>
      <c r="B879" s="11"/>
      <c r="F879" s="31"/>
    </row>
    <row r="880" spans="1:6">
      <c r="A880" s="30"/>
      <c r="B880" s="11"/>
      <c r="F880" s="31"/>
    </row>
    <row r="881" spans="1:6">
      <c r="A881" s="30"/>
      <c r="B881" s="11"/>
      <c r="F881" s="31"/>
    </row>
    <row r="882" spans="1:6">
      <c r="A882" s="30"/>
      <c r="B882" s="11"/>
      <c r="F882" s="31"/>
    </row>
    <row r="883" spans="1:6">
      <c r="A883" s="30"/>
      <c r="B883" s="11"/>
      <c r="F883" s="31"/>
    </row>
    <row r="884" spans="1:6">
      <c r="A884" s="30"/>
      <c r="B884" s="11"/>
      <c r="F884" s="31"/>
    </row>
    <row r="885" spans="1:6">
      <c r="A885" s="30"/>
      <c r="B885" s="11"/>
      <c r="F885" s="31"/>
    </row>
    <row r="886" spans="1:6">
      <c r="A886" s="30"/>
      <c r="B886" s="11"/>
      <c r="F886" s="31"/>
    </row>
    <row r="887" spans="1:6">
      <c r="A887" s="30"/>
      <c r="B887" s="11"/>
      <c r="F887" s="31"/>
    </row>
    <row r="888" spans="1:6">
      <c r="A888" s="30"/>
      <c r="B888" s="11"/>
      <c r="F888" s="31"/>
    </row>
    <row r="889" spans="1:6">
      <c r="A889" s="30"/>
      <c r="B889" s="11"/>
      <c r="F889" s="31"/>
    </row>
    <row r="890" spans="1:6">
      <c r="A890" s="30"/>
      <c r="B890" s="11"/>
      <c r="F890" s="31"/>
    </row>
    <row r="891" spans="1:6">
      <c r="A891" s="30"/>
      <c r="B891" s="11"/>
      <c r="F891" s="31"/>
    </row>
    <row r="892" spans="1:6">
      <c r="A892" s="30"/>
      <c r="B892" s="11"/>
      <c r="F892" s="31"/>
    </row>
    <row r="893" spans="1:6">
      <c r="A893" s="30"/>
      <c r="B893" s="11"/>
      <c r="F893" s="31"/>
    </row>
    <row r="894" spans="1:6">
      <c r="A894" s="30"/>
      <c r="B894" s="11"/>
      <c r="F894" s="31"/>
    </row>
    <row r="895" spans="1:6">
      <c r="A895" s="30"/>
      <c r="B895" s="11"/>
      <c r="F895" s="31"/>
    </row>
    <row r="896" spans="1:6">
      <c r="A896" s="30"/>
      <c r="B896" s="11"/>
      <c r="F896" s="31"/>
    </row>
    <row r="897" spans="1:6">
      <c r="A897" s="30"/>
      <c r="B897" s="11"/>
      <c r="F897" s="31"/>
    </row>
    <row r="898" spans="1:6">
      <c r="A898" s="30"/>
      <c r="B898" s="11"/>
      <c r="F898" s="31"/>
    </row>
    <row r="899" spans="1:6">
      <c r="A899" s="30"/>
      <c r="B899" s="11"/>
      <c r="F899" s="31"/>
    </row>
    <row r="900" spans="1:6">
      <c r="A900" s="30"/>
      <c r="B900" s="11"/>
      <c r="F900" s="31"/>
    </row>
    <row r="901" spans="1:6">
      <c r="A901" s="30"/>
      <c r="B901" s="11"/>
      <c r="F901" s="31"/>
    </row>
    <row r="902" spans="1:6">
      <c r="A902" s="30"/>
      <c r="B902" s="11"/>
      <c r="F902" s="31"/>
    </row>
    <row r="903" spans="1:6">
      <c r="A903" s="30"/>
      <c r="B903" s="11"/>
      <c r="F903" s="31"/>
    </row>
    <row r="904" spans="1:6">
      <c r="A904" s="30"/>
      <c r="B904" s="11"/>
      <c r="F904" s="31"/>
    </row>
    <row r="905" spans="1:6">
      <c r="A905" s="30"/>
      <c r="B905" s="11"/>
      <c r="F905" s="31"/>
    </row>
    <row r="906" spans="1:6">
      <c r="A906" s="30"/>
      <c r="B906" s="11"/>
      <c r="F906" s="31"/>
    </row>
    <row r="907" spans="1:6">
      <c r="A907" s="30"/>
      <c r="B907" s="11"/>
      <c r="F907" s="31"/>
    </row>
    <row r="908" spans="1:6">
      <c r="A908" s="30"/>
      <c r="B908" s="11"/>
      <c r="F908" s="31"/>
    </row>
    <row r="909" spans="1:6">
      <c r="A909" s="30"/>
      <c r="B909" s="11"/>
      <c r="F909" s="31"/>
    </row>
    <row r="910" spans="1:6">
      <c r="A910" s="30"/>
      <c r="B910" s="11"/>
      <c r="F910" s="31"/>
    </row>
    <row r="911" spans="1:6">
      <c r="A911" s="30"/>
      <c r="B911" s="11"/>
      <c r="F911" s="31"/>
    </row>
    <row r="912" spans="1:6">
      <c r="A912" s="30"/>
      <c r="B912" s="11"/>
      <c r="F912" s="31"/>
    </row>
    <row r="913" spans="1:6">
      <c r="A913" s="30"/>
      <c r="B913" s="11"/>
      <c r="F913" s="31"/>
    </row>
    <row r="914" spans="1:6">
      <c r="A914" s="30"/>
      <c r="B914" s="11"/>
      <c r="F914" s="31"/>
    </row>
    <row r="915" spans="1:6">
      <c r="A915" s="30"/>
      <c r="B915" s="11"/>
      <c r="F915" s="31"/>
    </row>
    <row r="916" spans="1:6">
      <c r="A916" s="30"/>
      <c r="B916" s="11"/>
      <c r="F916" s="31"/>
    </row>
    <row r="917" spans="1:6">
      <c r="A917" s="30"/>
      <c r="B917" s="11"/>
      <c r="F917" s="31"/>
    </row>
    <row r="918" spans="1:6">
      <c r="A918" s="30"/>
      <c r="B918" s="11"/>
      <c r="F918" s="31"/>
    </row>
    <row r="919" spans="1:6">
      <c r="A919" s="30"/>
      <c r="B919" s="11"/>
      <c r="F919" s="31"/>
    </row>
    <row r="920" spans="1:6">
      <c r="A920" s="30"/>
      <c r="B920" s="11"/>
      <c r="F920" s="31"/>
    </row>
    <row r="921" spans="1:6">
      <c r="A921" s="30"/>
      <c r="B921" s="11"/>
      <c r="F921" s="31"/>
    </row>
    <row r="922" spans="1:6">
      <c r="A922" s="30"/>
      <c r="B922" s="11"/>
      <c r="F922" s="31"/>
    </row>
    <row r="923" spans="1:6">
      <c r="A923" s="30"/>
      <c r="B923" s="11"/>
      <c r="F923" s="31"/>
    </row>
    <row r="924" spans="1:6">
      <c r="A924" s="30"/>
      <c r="B924" s="11"/>
      <c r="F924" s="31"/>
    </row>
    <row r="925" spans="1:6">
      <c r="A925" s="30"/>
      <c r="B925" s="11"/>
      <c r="F925" s="31"/>
    </row>
    <row r="926" spans="1:6">
      <c r="A926" s="30"/>
      <c r="B926" s="11"/>
      <c r="F926" s="31"/>
    </row>
    <row r="927" spans="1:6">
      <c r="A927" s="30"/>
      <c r="B927" s="11"/>
      <c r="F927" s="31"/>
    </row>
    <row r="928" spans="1:6">
      <c r="A928" s="30"/>
      <c r="B928" s="11"/>
      <c r="F928" s="31"/>
    </row>
    <row r="929" spans="1:6">
      <c r="A929" s="30"/>
      <c r="B929" s="11"/>
      <c r="F929" s="31"/>
    </row>
    <row r="930" spans="1:6">
      <c r="A930" s="30"/>
      <c r="B930" s="11"/>
      <c r="F930" s="31"/>
    </row>
    <row r="931" spans="1:6">
      <c r="A931" s="30"/>
      <c r="B931" s="11"/>
      <c r="F931" s="31"/>
    </row>
    <row r="932" spans="1:6">
      <c r="A932" s="30"/>
      <c r="B932" s="11"/>
      <c r="F932" s="31"/>
    </row>
    <row r="933" spans="1:6">
      <c r="A933" s="30"/>
      <c r="B933" s="11"/>
      <c r="F933" s="31"/>
    </row>
    <row r="934" spans="1:6">
      <c r="A934" s="30"/>
      <c r="B934" s="11"/>
      <c r="F934" s="31"/>
    </row>
    <row r="935" spans="1:6">
      <c r="A935" s="30"/>
      <c r="B935" s="11"/>
      <c r="F935" s="31"/>
    </row>
    <row r="936" spans="1:6">
      <c r="A936" s="30"/>
      <c r="B936" s="11"/>
      <c r="F936" s="31"/>
    </row>
    <row r="937" spans="1:6">
      <c r="A937" s="30"/>
      <c r="B937" s="11"/>
      <c r="F937" s="31"/>
    </row>
    <row r="938" spans="1:6">
      <c r="A938" s="30"/>
      <c r="B938" s="11"/>
      <c r="F938" s="31"/>
    </row>
    <row r="939" spans="1:6">
      <c r="A939" s="30"/>
      <c r="B939" s="11"/>
      <c r="F939" s="31"/>
    </row>
    <row r="940" spans="1:6">
      <c r="A940" s="30"/>
      <c r="B940" s="11"/>
      <c r="F940" s="31"/>
    </row>
    <row r="941" spans="1:6">
      <c r="A941" s="30"/>
      <c r="B941" s="11"/>
      <c r="F941" s="31"/>
    </row>
    <row r="942" spans="1:6">
      <c r="A942" s="30"/>
      <c r="B942" s="11"/>
      <c r="F942" s="31"/>
    </row>
    <row r="943" spans="1:6">
      <c r="A943" s="30"/>
      <c r="B943" s="11"/>
      <c r="F943" s="31"/>
    </row>
    <row r="944" spans="1:6">
      <c r="A944" s="30"/>
      <c r="B944" s="11"/>
      <c r="F944" s="31"/>
    </row>
    <row r="945" spans="1:6">
      <c r="A945" s="30"/>
      <c r="B945" s="11"/>
      <c r="F945" s="31"/>
    </row>
    <row r="946" spans="1:6">
      <c r="A946" s="30"/>
      <c r="B946" s="11"/>
      <c r="F946" s="31"/>
    </row>
    <row r="947" spans="1:6">
      <c r="A947" s="30"/>
      <c r="B947" s="11"/>
      <c r="F947" s="31"/>
    </row>
    <row r="948" spans="1:6">
      <c r="A948" s="30"/>
      <c r="B948" s="11"/>
      <c r="F948" s="31"/>
    </row>
    <row r="949" spans="1:6">
      <c r="A949" s="30"/>
      <c r="B949" s="11"/>
      <c r="F949" s="31"/>
    </row>
    <row r="950" spans="1:6">
      <c r="A950" s="30"/>
      <c r="B950" s="11"/>
      <c r="F950" s="31"/>
    </row>
    <row r="951" spans="1:6">
      <c r="A951" s="30"/>
      <c r="B951" s="11"/>
      <c r="F951" s="31"/>
    </row>
    <row r="952" spans="1:6">
      <c r="A952" s="30"/>
      <c r="B952" s="11"/>
      <c r="F952" s="31"/>
    </row>
    <row r="953" spans="1:6">
      <c r="A953" s="30"/>
      <c r="B953" s="11"/>
      <c r="F953" s="31"/>
    </row>
    <row r="954" spans="1:6">
      <c r="A954" s="30"/>
      <c r="B954" s="11"/>
      <c r="F954" s="31"/>
    </row>
    <row r="955" spans="1:6">
      <c r="A955" s="30"/>
      <c r="B955" s="11"/>
      <c r="F955" s="31"/>
    </row>
    <row r="956" spans="1:6">
      <c r="A956" s="30"/>
      <c r="B956" s="11"/>
      <c r="F956" s="31"/>
    </row>
    <row r="957" spans="1:6">
      <c r="A957" s="30"/>
      <c r="B957" s="11"/>
      <c r="F957" s="31"/>
    </row>
    <row r="958" spans="1:6">
      <c r="A958" s="30"/>
      <c r="B958" s="11"/>
      <c r="F958" s="31"/>
    </row>
    <row r="959" spans="1:6">
      <c r="A959" s="30"/>
      <c r="B959" s="11"/>
      <c r="F959" s="31"/>
    </row>
    <row r="960" spans="1:6">
      <c r="A960" s="30"/>
      <c r="B960" s="11"/>
      <c r="F960" s="31"/>
    </row>
    <row r="961" spans="1:6">
      <c r="A961" s="30"/>
      <c r="B961" s="11"/>
      <c r="F961" s="31"/>
    </row>
    <row r="962" spans="1:6">
      <c r="A962" s="30"/>
      <c r="B962" s="11"/>
      <c r="F962" s="31"/>
    </row>
    <row r="963" spans="1:6">
      <c r="A963" s="30"/>
      <c r="B963" s="11"/>
      <c r="F963" s="31"/>
    </row>
    <row r="964" spans="1:6">
      <c r="A964" s="30"/>
      <c r="B964" s="11"/>
      <c r="F964" s="31"/>
    </row>
    <row r="965" spans="1:6">
      <c r="A965" s="30"/>
      <c r="B965" s="11"/>
      <c r="F965" s="31"/>
    </row>
    <row r="966" spans="1:6">
      <c r="A966" s="30"/>
      <c r="B966" s="11"/>
      <c r="F966" s="31"/>
    </row>
    <row r="967" spans="1:6">
      <c r="A967" s="30"/>
      <c r="B967" s="11"/>
      <c r="F967" s="31"/>
    </row>
    <row r="968" spans="1:6">
      <c r="A968" s="30"/>
      <c r="B968" s="11"/>
      <c r="F968" s="31"/>
    </row>
    <row r="969" spans="1:6">
      <c r="A969" s="30"/>
      <c r="B969" s="11"/>
      <c r="F969" s="31"/>
    </row>
    <row r="970" spans="1:6">
      <c r="A970" s="30"/>
      <c r="B970" s="11"/>
      <c r="F970" s="31"/>
    </row>
    <row r="971" spans="1:6">
      <c r="A971" s="30"/>
      <c r="B971" s="11"/>
      <c r="F971" s="31"/>
    </row>
    <row r="972" spans="1:6">
      <c r="A972" s="30"/>
      <c r="B972" s="11"/>
      <c r="F972" s="31"/>
    </row>
    <row r="973" spans="1:6">
      <c r="A973" s="30"/>
      <c r="B973" s="11"/>
      <c r="F973" s="31"/>
    </row>
    <row r="974" spans="1:6">
      <c r="A974" s="30"/>
      <c r="B974" s="11"/>
      <c r="F974" s="31"/>
    </row>
    <row r="975" spans="1:6">
      <c r="A975" s="30"/>
      <c r="B975" s="11"/>
      <c r="F975" s="31"/>
    </row>
    <row r="976" spans="1:6">
      <c r="A976" s="30"/>
      <c r="B976" s="11"/>
      <c r="F976" s="31"/>
    </row>
    <row r="977" spans="1:6">
      <c r="A977" s="30"/>
      <c r="B977" s="11"/>
      <c r="F977" s="31"/>
    </row>
    <row r="978" spans="1:6">
      <c r="A978" s="30"/>
      <c r="B978" s="11"/>
      <c r="F978" s="31"/>
    </row>
    <row r="979" spans="1:6">
      <c r="A979" s="30"/>
      <c r="B979" s="11"/>
      <c r="F979" s="31"/>
    </row>
    <row r="980" spans="1:6">
      <c r="A980" s="30"/>
      <c r="B980" s="11"/>
      <c r="F980" s="31"/>
    </row>
    <row r="981" spans="1:6">
      <c r="A981" s="30"/>
      <c r="B981" s="11"/>
      <c r="F981" s="31"/>
    </row>
    <row r="982" spans="1:6">
      <c r="A982" s="30"/>
      <c r="B982" s="11"/>
      <c r="F982" s="31"/>
    </row>
    <row r="983" spans="1:6">
      <c r="A983" s="30"/>
      <c r="B983" s="11"/>
      <c r="F983" s="31"/>
    </row>
    <row r="984" spans="1:6">
      <c r="A984" s="30"/>
      <c r="B984" s="11"/>
      <c r="F984" s="31"/>
    </row>
    <row r="985" spans="1:6">
      <c r="A985" s="30"/>
      <c r="B985" s="11"/>
      <c r="F985" s="31"/>
    </row>
    <row r="986" spans="1:6">
      <c r="A986" s="30"/>
      <c r="B986" s="11"/>
      <c r="F986" s="31"/>
    </row>
    <row r="987" spans="1:6">
      <c r="A987" s="30"/>
      <c r="B987" s="11"/>
      <c r="F987" s="31"/>
    </row>
    <row r="988" spans="1:6">
      <c r="A988" s="30"/>
      <c r="B988" s="11"/>
      <c r="F988" s="31"/>
    </row>
    <row r="989" spans="1:6">
      <c r="A989" s="30"/>
      <c r="B989" s="11"/>
      <c r="F989" s="31"/>
    </row>
    <row r="990" spans="1:6">
      <c r="A990" s="30"/>
      <c r="B990" s="11"/>
      <c r="F990" s="31"/>
    </row>
    <row r="991" spans="1:6">
      <c r="A991" s="30"/>
      <c r="B991" s="11"/>
      <c r="F991" s="31"/>
    </row>
    <row r="992" spans="1:6">
      <c r="A992" s="30"/>
      <c r="B992" s="11"/>
      <c r="F992" s="31"/>
    </row>
    <row r="993" spans="1:6">
      <c r="A993" s="30"/>
      <c r="B993" s="11"/>
      <c r="F993" s="31"/>
    </row>
    <row r="994" spans="1:6">
      <c r="A994" s="30"/>
      <c r="B994" s="11"/>
      <c r="F994" s="31"/>
    </row>
    <row r="995" spans="1:6">
      <c r="A995" s="30"/>
      <c r="B995" s="11"/>
      <c r="F995" s="31"/>
    </row>
    <row r="996" spans="1:6">
      <c r="A996" s="30"/>
      <c r="B996" s="11"/>
      <c r="F996" s="31"/>
    </row>
    <row r="997" spans="1:6">
      <c r="A997" s="30"/>
      <c r="B997" s="11"/>
      <c r="F997" s="31"/>
    </row>
    <row r="998" spans="1:6">
      <c r="A998" s="30"/>
      <c r="B998" s="11"/>
      <c r="F998" s="31"/>
    </row>
    <row r="999" spans="1:6">
      <c r="A999" s="30"/>
      <c r="B999" s="11"/>
      <c r="F999" s="31"/>
    </row>
    <row r="1000" spans="1:6">
      <c r="A1000" s="30"/>
      <c r="B1000" s="11"/>
      <c r="F1000" s="31"/>
    </row>
    <row r="1001" spans="1:6">
      <c r="A1001" s="30"/>
      <c r="B1001" s="11"/>
      <c r="F1001" s="31"/>
    </row>
    <row r="1002" spans="1:6">
      <c r="A1002" s="30"/>
      <c r="B1002" s="11"/>
      <c r="F1002" s="31"/>
    </row>
    <row r="1003" spans="1:6">
      <c r="A1003" s="30"/>
      <c r="B1003" s="11"/>
      <c r="F1003" s="31"/>
    </row>
    <row r="1004" spans="1:6">
      <c r="A1004" s="30"/>
      <c r="B1004" s="11"/>
      <c r="F1004" s="31"/>
    </row>
    <row r="1005" spans="1:6">
      <c r="A1005" s="30"/>
      <c r="B1005" s="11"/>
      <c r="F1005" s="31"/>
    </row>
    <row r="1006" spans="1:6">
      <c r="A1006" s="30"/>
      <c r="B1006" s="11"/>
      <c r="F1006" s="31"/>
    </row>
    <row r="1007" spans="1:6">
      <c r="A1007" s="30"/>
      <c r="B1007" s="11"/>
      <c r="F1007" s="31"/>
    </row>
    <row r="1008" spans="1:6">
      <c r="A1008" s="30"/>
      <c r="B1008" s="11"/>
      <c r="F1008" s="31"/>
    </row>
    <row r="1009" spans="1:6">
      <c r="A1009" s="30"/>
      <c r="B1009" s="11"/>
      <c r="F1009" s="31"/>
    </row>
    <row r="1010" spans="1:6">
      <c r="A1010" s="30"/>
      <c r="B1010" s="11"/>
      <c r="F1010" s="31"/>
    </row>
    <row r="1011" spans="1:6">
      <c r="A1011" s="30"/>
      <c r="B1011" s="11"/>
      <c r="F1011" s="31"/>
    </row>
    <row r="1012" spans="1:6">
      <c r="A1012" s="30"/>
      <c r="B1012" s="11"/>
      <c r="F1012" s="31"/>
    </row>
    <row r="1013" spans="1:6">
      <c r="A1013" s="30"/>
      <c r="B1013" s="11"/>
      <c r="F1013" s="31"/>
    </row>
    <row r="1014" spans="1:6">
      <c r="A1014" s="30"/>
      <c r="B1014" s="11"/>
      <c r="F1014" s="31"/>
    </row>
    <row r="1015" spans="1:6">
      <c r="A1015" s="30"/>
      <c r="B1015" s="11"/>
      <c r="F1015" s="31"/>
    </row>
    <row r="1016" spans="1:6">
      <c r="A1016" s="30"/>
      <c r="B1016" s="11"/>
      <c r="F1016" s="31"/>
    </row>
    <row r="1017" spans="1:6">
      <c r="A1017" s="30"/>
      <c r="B1017" s="11"/>
      <c r="F1017" s="31"/>
    </row>
    <row r="1018" spans="1:6">
      <c r="A1018" s="30"/>
      <c r="B1018" s="11"/>
      <c r="F1018" s="31"/>
    </row>
    <row r="1019" spans="1:6">
      <c r="A1019" s="30"/>
      <c r="B1019" s="11"/>
      <c r="F1019" s="31"/>
    </row>
    <row r="1020" spans="1:6">
      <c r="A1020" s="30"/>
      <c r="B1020" s="11"/>
      <c r="F1020" s="31"/>
    </row>
    <row r="1021" spans="1:6">
      <c r="A1021" s="30"/>
      <c r="B1021" s="11"/>
      <c r="F1021" s="31"/>
    </row>
    <row r="1022" spans="1:6">
      <c r="A1022" s="30"/>
      <c r="B1022" s="11"/>
      <c r="F1022" s="31"/>
    </row>
    <row r="1023" spans="1:6">
      <c r="A1023" s="30"/>
      <c r="B1023" s="11"/>
      <c r="F1023" s="31"/>
    </row>
    <row r="1024" spans="1:6">
      <c r="A1024" s="30"/>
      <c r="B1024" s="11"/>
      <c r="F1024" s="31"/>
    </row>
    <row r="1025" spans="1:6">
      <c r="A1025" s="30"/>
      <c r="B1025" s="11"/>
      <c r="F1025" s="31"/>
    </row>
    <row r="1026" spans="1:6">
      <c r="A1026" s="30"/>
      <c r="B1026" s="11"/>
      <c r="F1026" s="31"/>
    </row>
    <row r="1027" spans="1:6">
      <c r="A1027" s="30"/>
      <c r="B1027" s="11"/>
      <c r="F1027" s="31"/>
    </row>
    <row r="1028" spans="1:6">
      <c r="A1028" s="30"/>
      <c r="B1028" s="11"/>
      <c r="F1028" s="31"/>
    </row>
    <row r="1029" spans="1:6">
      <c r="A1029" s="30"/>
      <c r="B1029" s="11"/>
      <c r="F1029" s="31"/>
    </row>
    <row r="1030" spans="1:6">
      <c r="A1030" s="30"/>
      <c r="B1030" s="11"/>
      <c r="F1030" s="31"/>
    </row>
    <row r="1031" spans="1:6">
      <c r="A1031" s="30"/>
      <c r="B1031" s="11"/>
      <c r="F1031" s="31"/>
    </row>
    <row r="1032" spans="1:6">
      <c r="A1032" s="30"/>
      <c r="B1032" s="11"/>
      <c r="F1032" s="31"/>
    </row>
    <row r="1033" spans="1:6">
      <c r="A1033" s="30"/>
      <c r="B1033" s="11"/>
      <c r="F1033" s="31"/>
    </row>
    <row r="1034" spans="1:6">
      <c r="A1034" s="30"/>
      <c r="B1034" s="11"/>
      <c r="F1034" s="31"/>
    </row>
    <row r="1035" spans="1:6">
      <c r="A1035" s="30"/>
      <c r="B1035" s="11"/>
      <c r="F1035" s="31"/>
    </row>
    <row r="1036" spans="1:6">
      <c r="A1036" s="30"/>
      <c r="B1036" s="11"/>
      <c r="F1036" s="31"/>
    </row>
    <row r="1037" spans="1:6">
      <c r="A1037" s="30"/>
      <c r="B1037" s="11"/>
      <c r="F1037" s="31"/>
    </row>
    <row r="1038" spans="1:6">
      <c r="A1038" s="30"/>
      <c r="B1038" s="11"/>
      <c r="F1038" s="31"/>
    </row>
    <row r="1039" spans="1:6">
      <c r="A1039" s="30"/>
      <c r="B1039" s="11"/>
      <c r="F1039" s="31"/>
    </row>
    <row r="1040" spans="1:6">
      <c r="A1040" s="30"/>
      <c r="B1040" s="11"/>
      <c r="F1040" s="31"/>
    </row>
    <row r="1041" spans="1:6">
      <c r="A1041" s="30"/>
      <c r="B1041" s="11"/>
      <c r="F1041" s="31"/>
    </row>
    <row r="1042" spans="1:6">
      <c r="A1042" s="30"/>
      <c r="B1042" s="11"/>
      <c r="F1042" s="31"/>
    </row>
    <row r="1043" spans="1:6">
      <c r="A1043" s="30"/>
      <c r="B1043" s="11"/>
      <c r="F1043" s="31"/>
    </row>
    <row r="1044" spans="1:6">
      <c r="A1044" s="30"/>
      <c r="B1044" s="11"/>
      <c r="F1044" s="31"/>
    </row>
  </sheetData>
  <autoFilter ref="A35:L93">
    <filterColumn colId="11">
      <filters>
        <filter val="1"/>
      </filters>
    </filterColumn>
  </autoFilter>
  <mergeCells count="48">
    <mergeCell ref="F137:F138"/>
    <mergeCell ref="G137:G138"/>
    <mergeCell ref="H137:H138"/>
    <mergeCell ref="O137:O138"/>
    <mergeCell ref="F129:F130"/>
    <mergeCell ref="G129:G130"/>
    <mergeCell ref="H129:H130"/>
    <mergeCell ref="F131:F132"/>
    <mergeCell ref="G131:G132"/>
    <mergeCell ref="H131:H132"/>
    <mergeCell ref="F133:F134"/>
    <mergeCell ref="G133:G134"/>
    <mergeCell ref="H133:H134"/>
    <mergeCell ref="F135:F136"/>
    <mergeCell ref="G135:G136"/>
    <mergeCell ref="H135:H136"/>
    <mergeCell ref="G127:G128"/>
    <mergeCell ref="H127:H128"/>
    <mergeCell ref="F116:F117"/>
    <mergeCell ref="G116:G117"/>
    <mergeCell ref="H116:H117"/>
    <mergeCell ref="F118:F119"/>
    <mergeCell ref="G118:G119"/>
    <mergeCell ref="H118:H119"/>
    <mergeCell ref="F127:F128"/>
    <mergeCell ref="F112:F113"/>
    <mergeCell ref="G112:G113"/>
    <mergeCell ref="H112:H113"/>
    <mergeCell ref="F114:F115"/>
    <mergeCell ref="G114:G115"/>
    <mergeCell ref="H114:H115"/>
    <mergeCell ref="F108:F109"/>
    <mergeCell ref="G108:G109"/>
    <mergeCell ref="H108:H109"/>
    <mergeCell ref="O108:O109"/>
    <mergeCell ref="G110:G111"/>
    <mergeCell ref="H110:H111"/>
    <mergeCell ref="O110:O111"/>
    <mergeCell ref="F110:F111"/>
    <mergeCell ref="O133:O134"/>
    <mergeCell ref="O135:O136"/>
    <mergeCell ref="O112:O113"/>
    <mergeCell ref="O114:O115"/>
    <mergeCell ref="O116:O117"/>
    <mergeCell ref="O118:O119"/>
    <mergeCell ref="O127:O128"/>
    <mergeCell ref="O129:O130"/>
    <mergeCell ref="O131:O132"/>
  </mergeCells>
  <pageMargins left="0.511811024" right="0.511811024" top="0.78740157499999996" bottom="0.78740157499999996" header="0.31496062000000002" footer="0.31496062000000002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D3:P30"/>
  <sheetViews>
    <sheetView topLeftCell="E1" workbookViewId="0">
      <selection activeCell="E19" sqref="E19:N26"/>
    </sheetView>
  </sheetViews>
  <sheetFormatPr defaultRowHeight="14.25"/>
  <cols>
    <col min="4" max="4" width="12.625"/>
    <col min="5" max="5" width="74.25" customWidth="1"/>
    <col min="6" max="6" width="12.625"/>
    <col min="7" max="7" width="12.75" bestFit="1" customWidth="1"/>
    <col min="8" max="8" width="18.25" bestFit="1" customWidth="1"/>
    <col min="9" max="9" width="12" bestFit="1" customWidth="1"/>
    <col min="10" max="10" width="13.125" bestFit="1" customWidth="1"/>
    <col min="11" max="13" width="13.125" customWidth="1"/>
    <col min="14" max="14" width="13.125" bestFit="1" customWidth="1"/>
    <col min="15" max="15" width="12" bestFit="1" customWidth="1"/>
    <col min="16" max="16" width="24.25" customWidth="1"/>
  </cols>
  <sheetData>
    <row r="3" spans="4:16" ht="15" thickBot="1"/>
    <row r="4" spans="4:16" ht="48.75" thickTop="1" thickBot="1">
      <c r="D4" s="39" t="s">
        <v>146</v>
      </c>
      <c r="E4" s="40" t="s">
        <v>149</v>
      </c>
      <c r="F4" s="40" t="s">
        <v>150</v>
      </c>
      <c r="G4" s="40" t="s">
        <v>151</v>
      </c>
      <c r="H4" s="40" t="s">
        <v>152</v>
      </c>
      <c r="I4" s="40" t="s">
        <v>153</v>
      </c>
      <c r="J4" s="40" t="s">
        <v>179</v>
      </c>
      <c r="K4" s="40"/>
      <c r="L4" s="40"/>
      <c r="M4" s="40"/>
      <c r="N4" s="40" t="s">
        <v>155</v>
      </c>
      <c r="O4" s="41" t="s">
        <v>180</v>
      </c>
      <c r="P4" s="41" t="s">
        <v>157</v>
      </c>
    </row>
    <row r="5" spans="4:16" ht="15.75" thickTop="1">
      <c r="D5" s="64" t="s">
        <v>1</v>
      </c>
      <c r="E5" s="74" t="s">
        <v>158</v>
      </c>
      <c r="F5" s="68">
        <v>1</v>
      </c>
      <c r="G5" s="45">
        <v>1</v>
      </c>
      <c r="H5" s="43" t="s">
        <v>159</v>
      </c>
      <c r="I5" s="45" t="s">
        <v>160</v>
      </c>
      <c r="J5" s="44"/>
      <c r="K5" s="44"/>
      <c r="L5" s="44"/>
      <c r="M5" s="44"/>
      <c r="N5" s="45">
        <v>525</v>
      </c>
      <c r="O5" s="46">
        <f>J5*N5</f>
        <v>0</v>
      </c>
      <c r="P5" s="72"/>
    </row>
    <row r="6" spans="4:16" ht="15.75" thickBot="1">
      <c r="D6" s="69"/>
      <c r="E6" s="75"/>
      <c r="F6" s="71"/>
      <c r="G6" s="50">
        <v>2</v>
      </c>
      <c r="H6" s="48" t="s">
        <v>161</v>
      </c>
      <c r="I6" s="50" t="s">
        <v>162</v>
      </c>
      <c r="J6" s="49"/>
      <c r="K6" s="49"/>
      <c r="L6" s="49"/>
      <c r="M6" s="49"/>
      <c r="N6" s="50">
        <v>9</v>
      </c>
      <c r="O6" s="51"/>
      <c r="P6" s="73"/>
    </row>
    <row r="7" spans="4:16" ht="15.75" thickTop="1">
      <c r="D7" s="64" t="s">
        <v>11</v>
      </c>
      <c r="E7" s="66" t="s">
        <v>163</v>
      </c>
      <c r="F7" s="68">
        <v>2</v>
      </c>
      <c r="G7" s="45">
        <v>3</v>
      </c>
      <c r="H7" s="43" t="s">
        <v>164</v>
      </c>
      <c r="I7" s="45" t="s">
        <v>160</v>
      </c>
      <c r="J7" s="44"/>
      <c r="K7" s="44"/>
      <c r="L7" s="44"/>
      <c r="M7" s="44"/>
      <c r="N7" s="45">
        <v>450</v>
      </c>
      <c r="O7" s="46">
        <f>J7*N7</f>
        <v>0</v>
      </c>
      <c r="P7" s="72"/>
    </row>
    <row r="8" spans="4:16" ht="15.75" thickBot="1">
      <c r="D8" s="69"/>
      <c r="E8" s="70"/>
      <c r="F8" s="71"/>
      <c r="G8" s="50">
        <v>4</v>
      </c>
      <c r="H8" s="48" t="s">
        <v>165</v>
      </c>
      <c r="I8" s="50" t="s">
        <v>162</v>
      </c>
      <c r="J8" s="49"/>
      <c r="K8" s="49"/>
      <c r="L8" s="49"/>
      <c r="M8" s="49"/>
      <c r="N8" s="50">
        <v>9</v>
      </c>
      <c r="O8" s="51"/>
      <c r="P8" s="73"/>
    </row>
    <row r="9" spans="4:16" ht="15.75" thickTop="1">
      <c r="D9" s="64" t="s">
        <v>16</v>
      </c>
      <c r="E9" s="66" t="s">
        <v>166</v>
      </c>
      <c r="F9" s="68">
        <v>3</v>
      </c>
      <c r="G9" s="45">
        <v>5</v>
      </c>
      <c r="H9" s="43" t="s">
        <v>167</v>
      </c>
      <c r="I9" s="45" t="s">
        <v>160</v>
      </c>
      <c r="J9" s="44"/>
      <c r="K9" s="44"/>
      <c r="L9" s="44"/>
      <c r="M9" s="44"/>
      <c r="N9" s="45">
        <v>90</v>
      </c>
      <c r="O9" s="46">
        <f>J9*N9</f>
        <v>0</v>
      </c>
      <c r="P9" s="72"/>
    </row>
    <row r="10" spans="4:16" ht="15.75" thickBot="1">
      <c r="D10" s="69"/>
      <c r="E10" s="70"/>
      <c r="F10" s="71"/>
      <c r="G10" s="50">
        <v>6</v>
      </c>
      <c r="H10" s="48" t="s">
        <v>168</v>
      </c>
      <c r="I10" s="50" t="s">
        <v>162</v>
      </c>
      <c r="J10" s="49"/>
      <c r="K10" s="49"/>
      <c r="L10" s="49"/>
      <c r="M10" s="49"/>
      <c r="N10" s="50">
        <v>2</v>
      </c>
      <c r="O10" s="51"/>
      <c r="P10" s="73"/>
    </row>
    <row r="11" spans="4:16" ht="15.75" thickTop="1">
      <c r="D11" s="64" t="s">
        <v>22</v>
      </c>
      <c r="E11" s="66" t="s">
        <v>169</v>
      </c>
      <c r="F11" s="68">
        <v>4</v>
      </c>
      <c r="G11" s="45">
        <v>7</v>
      </c>
      <c r="H11" s="43" t="s">
        <v>170</v>
      </c>
      <c r="I11" s="45" t="s">
        <v>160</v>
      </c>
      <c r="J11" s="44"/>
      <c r="K11" s="44"/>
      <c r="L11" s="44"/>
      <c r="M11" s="44"/>
      <c r="N11" s="45">
        <v>105</v>
      </c>
      <c r="O11" s="46">
        <f>J11*N11</f>
        <v>0</v>
      </c>
      <c r="P11" s="72"/>
    </row>
    <row r="12" spans="4:16" ht="15.75" thickBot="1">
      <c r="D12" s="69"/>
      <c r="E12" s="70"/>
      <c r="F12" s="71"/>
      <c r="G12" s="50">
        <v>8</v>
      </c>
      <c r="H12" s="48" t="s">
        <v>171</v>
      </c>
      <c r="I12" s="50" t="s">
        <v>162</v>
      </c>
      <c r="J12" s="49"/>
      <c r="K12" s="49"/>
      <c r="L12" s="49"/>
      <c r="M12" s="49"/>
      <c r="N12" s="50">
        <v>2</v>
      </c>
      <c r="O12" s="51"/>
      <c r="P12" s="73"/>
    </row>
    <row r="13" spans="4:16" ht="15.75" thickTop="1">
      <c r="D13" s="64" t="s">
        <v>26</v>
      </c>
      <c r="E13" s="66" t="s">
        <v>172</v>
      </c>
      <c r="F13" s="68">
        <v>5</v>
      </c>
      <c r="G13" s="45">
        <v>9</v>
      </c>
      <c r="H13" s="43" t="s">
        <v>173</v>
      </c>
      <c r="I13" s="45" t="s">
        <v>160</v>
      </c>
      <c r="J13" s="44"/>
      <c r="K13" s="44"/>
      <c r="L13" s="44"/>
      <c r="M13" s="44"/>
      <c r="N13" s="45">
        <v>90</v>
      </c>
      <c r="O13" s="46">
        <f>J13*N13</f>
        <v>0</v>
      </c>
      <c r="P13" s="72"/>
    </row>
    <row r="14" spans="4:16" ht="15.75" thickBot="1">
      <c r="D14" s="69"/>
      <c r="E14" s="70"/>
      <c r="F14" s="71"/>
      <c r="G14" s="50">
        <v>10</v>
      </c>
      <c r="H14" s="48" t="s">
        <v>174</v>
      </c>
      <c r="I14" s="50" t="s">
        <v>162</v>
      </c>
      <c r="J14" s="49"/>
      <c r="K14" s="49"/>
      <c r="L14" s="49"/>
      <c r="M14" s="49"/>
      <c r="N14" s="50">
        <v>2</v>
      </c>
      <c r="O14" s="51"/>
      <c r="P14" s="73"/>
    </row>
    <row r="15" spans="4:16" ht="15.75" thickTop="1">
      <c r="D15" s="64" t="s">
        <v>32</v>
      </c>
      <c r="E15" s="66" t="s">
        <v>175</v>
      </c>
      <c r="F15" s="68">
        <v>6</v>
      </c>
      <c r="G15" s="45">
        <v>11</v>
      </c>
      <c r="H15" s="43" t="s">
        <v>176</v>
      </c>
      <c r="I15" s="45" t="s">
        <v>160</v>
      </c>
      <c r="J15" s="44"/>
      <c r="K15" s="44"/>
      <c r="L15" s="44"/>
      <c r="M15" s="44"/>
      <c r="N15" s="45">
        <v>45</v>
      </c>
      <c r="O15" s="46">
        <f>J15*N15</f>
        <v>0</v>
      </c>
      <c r="P15" s="72"/>
    </row>
    <row r="16" spans="4:16" ht="15.75" thickBot="1">
      <c r="D16" s="69"/>
      <c r="E16" s="70"/>
      <c r="F16" s="71"/>
      <c r="G16" s="50">
        <v>12</v>
      </c>
      <c r="H16" s="48" t="s">
        <v>177</v>
      </c>
      <c r="I16" s="50" t="s">
        <v>162</v>
      </c>
      <c r="J16" s="49"/>
      <c r="K16" s="49"/>
      <c r="L16" s="49"/>
      <c r="M16" s="49"/>
      <c r="N16" s="50">
        <v>1</v>
      </c>
      <c r="O16" s="51"/>
      <c r="P16" s="73"/>
    </row>
    <row r="17" spans="5:16" ht="15" thickTop="1"/>
    <row r="19" spans="5:16" ht="15.75" thickBot="1">
      <c r="F19" s="53" t="s">
        <v>184</v>
      </c>
      <c r="G19" s="52" t="s">
        <v>182</v>
      </c>
      <c r="H19" t="s">
        <v>183</v>
      </c>
      <c r="I19" t="s">
        <v>185</v>
      </c>
      <c r="J19" s="53" t="s">
        <v>187</v>
      </c>
      <c r="K19" s="53"/>
      <c r="L19" s="53"/>
      <c r="M19" s="53"/>
      <c r="N19" s="57" t="s">
        <v>186</v>
      </c>
      <c r="P19" s="53" t="s">
        <v>188</v>
      </c>
    </row>
    <row r="20" spans="5:16" ht="15.75" thickTop="1">
      <c r="E20" s="43" t="s">
        <v>181</v>
      </c>
      <c r="F20" s="53" t="s">
        <v>160</v>
      </c>
      <c r="G20" s="54">
        <v>85</v>
      </c>
      <c r="H20" s="54">
        <v>48</v>
      </c>
      <c r="I20" s="54">
        <v>95</v>
      </c>
      <c r="J20" s="54">
        <v>90</v>
      </c>
      <c r="K20" s="54">
        <v>76.12</v>
      </c>
      <c r="L20" s="54">
        <v>78.39</v>
      </c>
      <c r="M20" s="54"/>
      <c r="N20" s="58">
        <f>MEDIAN(G20:M20)</f>
        <v>81.694999999999993</v>
      </c>
      <c r="P20" s="54">
        <v>120</v>
      </c>
    </row>
    <row r="21" spans="5:16" ht="15.75" thickBot="1">
      <c r="E21" s="48" t="s">
        <v>161</v>
      </c>
      <c r="F21" s="53" t="s">
        <v>162</v>
      </c>
      <c r="G21" s="54">
        <v>1400</v>
      </c>
      <c r="H21" s="56">
        <v>1200</v>
      </c>
      <c r="I21" s="54">
        <v>2500</v>
      </c>
      <c r="J21" s="54">
        <v>2500</v>
      </c>
      <c r="L21" s="54"/>
      <c r="M21" s="54"/>
      <c r="N21" s="58">
        <f t="shared" ref="N21:N26" si="0">MEDIAN(G21:J21)</f>
        <v>1950</v>
      </c>
      <c r="P21" s="54">
        <v>15000</v>
      </c>
    </row>
    <row r="22" spans="5:16" ht="16.5" thickTop="1" thickBot="1">
      <c r="E22" s="48" t="s">
        <v>165</v>
      </c>
      <c r="F22" s="53" t="s">
        <v>162</v>
      </c>
      <c r="G22" s="55">
        <v>2700</v>
      </c>
      <c r="H22" s="56">
        <v>2000</v>
      </c>
      <c r="I22" s="54">
        <v>3000</v>
      </c>
      <c r="J22" s="54">
        <v>7000</v>
      </c>
      <c r="K22" s="54"/>
      <c r="L22" s="54"/>
      <c r="M22" s="54"/>
      <c r="N22" s="58">
        <f t="shared" si="0"/>
        <v>2850</v>
      </c>
      <c r="P22" s="54">
        <v>17000</v>
      </c>
    </row>
    <row r="23" spans="5:16" ht="16.5" thickTop="1" thickBot="1">
      <c r="E23" s="48" t="s">
        <v>168</v>
      </c>
      <c r="F23" s="53" t="s">
        <v>162</v>
      </c>
      <c r="G23" s="55">
        <v>2700</v>
      </c>
      <c r="H23" s="56">
        <v>4000</v>
      </c>
      <c r="I23" s="54">
        <v>4000</v>
      </c>
      <c r="J23" s="54">
        <v>8000</v>
      </c>
      <c r="K23" s="54"/>
      <c r="L23" s="54"/>
      <c r="M23" s="54"/>
      <c r="N23" s="58">
        <f t="shared" si="0"/>
        <v>4000</v>
      </c>
      <c r="P23" s="54">
        <v>22000</v>
      </c>
    </row>
    <row r="24" spans="5:16" ht="16.5" thickTop="1" thickBot="1">
      <c r="E24" s="48" t="s">
        <v>171</v>
      </c>
      <c r="F24" s="53" t="s">
        <v>162</v>
      </c>
      <c r="G24" s="55">
        <v>1900</v>
      </c>
      <c r="H24" s="56">
        <v>3000</v>
      </c>
      <c r="I24" s="54">
        <v>3000</v>
      </c>
      <c r="J24" s="54">
        <v>7500</v>
      </c>
      <c r="K24" s="54"/>
      <c r="L24" s="54"/>
      <c r="M24" s="54"/>
      <c r="N24" s="58">
        <f t="shared" si="0"/>
        <v>3000</v>
      </c>
      <c r="P24" s="54">
        <v>20000</v>
      </c>
    </row>
    <row r="25" spans="5:16" ht="16.5" thickTop="1" thickBot="1">
      <c r="E25" s="48" t="s">
        <v>174</v>
      </c>
      <c r="F25" s="53" t="s">
        <v>162</v>
      </c>
      <c r="G25" s="55">
        <v>2700</v>
      </c>
      <c r="H25" s="56">
        <v>4000</v>
      </c>
      <c r="I25" s="54">
        <v>4000</v>
      </c>
      <c r="J25" s="54">
        <v>10000</v>
      </c>
      <c r="K25" s="54"/>
      <c r="L25" s="54"/>
      <c r="M25" s="54"/>
      <c r="N25" s="58">
        <f t="shared" si="0"/>
        <v>4000</v>
      </c>
      <c r="P25" s="54">
        <v>27000</v>
      </c>
    </row>
    <row r="26" spans="5:16" ht="16.5" thickTop="1" thickBot="1">
      <c r="E26" s="48" t="s">
        <v>177</v>
      </c>
      <c r="F26" s="53" t="s">
        <v>162</v>
      </c>
      <c r="G26" s="55">
        <v>1400</v>
      </c>
      <c r="H26" s="56">
        <v>4000</v>
      </c>
      <c r="I26" s="54">
        <v>2500</v>
      </c>
      <c r="J26" s="54">
        <v>8000</v>
      </c>
      <c r="K26" s="54"/>
      <c r="L26" s="54"/>
      <c r="M26" s="54"/>
      <c r="N26" s="58">
        <f t="shared" si="0"/>
        <v>3250</v>
      </c>
      <c r="P26" s="54">
        <v>16000</v>
      </c>
    </row>
    <row r="27" spans="5:16" ht="15" thickTop="1"/>
    <row r="30" spans="5:16">
      <c r="N30" s="59"/>
    </row>
  </sheetData>
  <mergeCells count="24">
    <mergeCell ref="D5:D6"/>
    <mergeCell ref="E5:E6"/>
    <mergeCell ref="F5:F6"/>
    <mergeCell ref="P5:P6"/>
    <mergeCell ref="D7:D8"/>
    <mergeCell ref="E7:E8"/>
    <mergeCell ref="F7:F8"/>
    <mergeCell ref="P7:P8"/>
    <mergeCell ref="D9:D10"/>
    <mergeCell ref="E9:E10"/>
    <mergeCell ref="F9:F10"/>
    <mergeCell ref="P9:P10"/>
    <mergeCell ref="D11:D12"/>
    <mergeCell ref="E11:E12"/>
    <mergeCell ref="F11:F12"/>
    <mergeCell ref="P11:P12"/>
    <mergeCell ref="D13:D14"/>
    <mergeCell ref="E13:E14"/>
    <mergeCell ref="F13:F14"/>
    <mergeCell ref="P13:P14"/>
    <mergeCell ref="D15:D16"/>
    <mergeCell ref="E15:E16"/>
    <mergeCell ref="F15:F16"/>
    <mergeCell ref="P15:P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E11:N31"/>
  <sheetViews>
    <sheetView tabSelected="1" topLeftCell="B4" zoomScale="85" zoomScaleNormal="85" workbookViewId="0">
      <selection activeCell="K13" sqref="K13"/>
    </sheetView>
  </sheetViews>
  <sheetFormatPr defaultRowHeight="14.25"/>
  <cols>
    <col min="3" max="3" width="5.75" customWidth="1"/>
    <col min="4" max="4" width="5.125" customWidth="1"/>
    <col min="5" max="5" width="35.375" customWidth="1"/>
    <col min="7" max="14" width="17.75" customWidth="1"/>
  </cols>
  <sheetData>
    <row r="11" spans="5:14">
      <c r="E11" s="76" t="s">
        <v>190</v>
      </c>
      <c r="F11" s="76"/>
      <c r="G11" s="76"/>
      <c r="H11" s="76"/>
      <c r="I11" s="76"/>
      <c r="J11" s="76"/>
      <c r="K11" s="76"/>
      <c r="L11" s="76"/>
      <c r="M11" s="76"/>
      <c r="N11" s="76"/>
    </row>
    <row r="12" spans="5:14">
      <c r="G12" s="77" t="s">
        <v>191</v>
      </c>
      <c r="H12" s="77"/>
      <c r="I12" s="77"/>
      <c r="J12" s="77"/>
      <c r="K12" s="77"/>
      <c r="L12" s="77"/>
    </row>
    <row r="13" spans="5:14" ht="15.75" thickBot="1">
      <c r="F13" s="53" t="s">
        <v>184</v>
      </c>
      <c r="G13" s="31" t="s">
        <v>182</v>
      </c>
      <c r="H13" t="s">
        <v>183</v>
      </c>
      <c r="I13" t="s">
        <v>185</v>
      </c>
      <c r="J13" s="53" t="s">
        <v>187</v>
      </c>
      <c r="K13" s="86" t="s">
        <v>214</v>
      </c>
      <c r="L13" s="60"/>
      <c r="M13" s="53"/>
      <c r="N13" s="61" t="s">
        <v>189</v>
      </c>
    </row>
    <row r="14" spans="5:14" ht="15.75" thickTop="1">
      <c r="E14" s="43" t="s">
        <v>181</v>
      </c>
      <c r="F14" s="53" t="s">
        <v>160</v>
      </c>
      <c r="G14" s="54">
        <v>85</v>
      </c>
      <c r="H14" s="54">
        <v>48</v>
      </c>
      <c r="I14" s="54">
        <v>95</v>
      </c>
      <c r="J14" s="54">
        <v>90</v>
      </c>
      <c r="K14" s="54">
        <v>76.12</v>
      </c>
      <c r="L14" s="54">
        <v>78.39</v>
      </c>
      <c r="M14" s="54"/>
      <c r="N14" s="58">
        <f>MEDIAN(G14:M14)</f>
        <v>81.694999999999993</v>
      </c>
    </row>
    <row r="15" spans="5:14" ht="15.75" thickBot="1">
      <c r="E15" s="48" t="s">
        <v>161</v>
      </c>
      <c r="F15" s="53" t="s">
        <v>162</v>
      </c>
      <c r="G15" s="54">
        <v>1400</v>
      </c>
      <c r="H15" s="56">
        <v>1200</v>
      </c>
      <c r="I15" s="54">
        <v>2500</v>
      </c>
      <c r="J15" s="54">
        <v>2500</v>
      </c>
      <c r="L15" s="54"/>
      <c r="M15" s="54"/>
      <c r="N15" s="58">
        <f t="shared" ref="N15:N20" si="0">MEDIAN(G15:J15)</f>
        <v>1950</v>
      </c>
    </row>
    <row r="16" spans="5:14" ht="16.5" thickTop="1" thickBot="1">
      <c r="E16" s="48" t="s">
        <v>165</v>
      </c>
      <c r="F16" s="53" t="s">
        <v>162</v>
      </c>
      <c r="G16" s="55">
        <v>2700</v>
      </c>
      <c r="H16" s="56">
        <v>2000</v>
      </c>
      <c r="I16" s="54">
        <v>3000</v>
      </c>
      <c r="J16" s="54">
        <v>7000</v>
      </c>
      <c r="K16" s="54"/>
      <c r="L16" s="54"/>
      <c r="M16" s="54"/>
      <c r="N16" s="58">
        <f t="shared" si="0"/>
        <v>2850</v>
      </c>
    </row>
    <row r="17" spans="5:14" ht="16.5" thickTop="1" thickBot="1">
      <c r="E17" s="48" t="s">
        <v>168</v>
      </c>
      <c r="F17" s="53" t="s">
        <v>162</v>
      </c>
      <c r="G17" s="55">
        <v>2700</v>
      </c>
      <c r="H17" s="56">
        <v>4000</v>
      </c>
      <c r="I17" s="54">
        <v>4000</v>
      </c>
      <c r="J17" s="54">
        <v>8000</v>
      </c>
      <c r="K17" s="54"/>
      <c r="L17" s="54"/>
      <c r="M17" s="54"/>
      <c r="N17" s="58">
        <f t="shared" si="0"/>
        <v>4000</v>
      </c>
    </row>
    <row r="18" spans="5:14" ht="16.5" thickTop="1" thickBot="1">
      <c r="E18" s="48" t="s">
        <v>171</v>
      </c>
      <c r="F18" s="53" t="s">
        <v>162</v>
      </c>
      <c r="G18" s="55">
        <v>1900</v>
      </c>
      <c r="H18" s="56">
        <v>3000</v>
      </c>
      <c r="I18" s="54">
        <v>3000</v>
      </c>
      <c r="J18" s="54">
        <v>7500</v>
      </c>
      <c r="K18" s="54"/>
      <c r="L18" s="54"/>
      <c r="M18" s="54"/>
      <c r="N18" s="58">
        <f t="shared" si="0"/>
        <v>3000</v>
      </c>
    </row>
    <row r="19" spans="5:14" ht="16.5" thickTop="1" thickBot="1">
      <c r="E19" s="48" t="s">
        <v>174</v>
      </c>
      <c r="F19" s="53" t="s">
        <v>162</v>
      </c>
      <c r="G19" s="55">
        <v>2700</v>
      </c>
      <c r="H19" s="56">
        <v>4000</v>
      </c>
      <c r="I19" s="54">
        <v>4000</v>
      </c>
      <c r="J19" s="54">
        <v>10000</v>
      </c>
      <c r="K19" s="54"/>
      <c r="L19" s="54"/>
      <c r="M19" s="54"/>
      <c r="N19" s="58">
        <f t="shared" si="0"/>
        <v>4000</v>
      </c>
    </row>
    <row r="20" spans="5:14" ht="16.5" thickTop="1" thickBot="1">
      <c r="E20" s="48" t="s">
        <v>177</v>
      </c>
      <c r="F20" s="53" t="s">
        <v>162</v>
      </c>
      <c r="G20" s="55">
        <v>1400</v>
      </c>
      <c r="H20" s="56">
        <v>4000</v>
      </c>
      <c r="I20" s="54">
        <v>2500</v>
      </c>
      <c r="J20" s="54">
        <v>8000</v>
      </c>
      <c r="K20" s="54"/>
      <c r="L20" s="54"/>
      <c r="M20" s="54"/>
      <c r="N20" s="58">
        <f t="shared" si="0"/>
        <v>3250</v>
      </c>
    </row>
    <row r="21" spans="5:14" ht="15" thickTop="1"/>
    <row r="26" spans="5:14">
      <c r="G26" s="81" t="s">
        <v>192</v>
      </c>
      <c r="H26" s="81" t="s">
        <v>183</v>
      </c>
      <c r="I26" s="78" t="s">
        <v>185</v>
      </c>
      <c r="J26" s="79" t="s">
        <v>201</v>
      </c>
    </row>
    <row r="27" spans="5:14" ht="57">
      <c r="G27" s="80" t="s">
        <v>197</v>
      </c>
      <c r="H27" s="80" t="s">
        <v>196</v>
      </c>
      <c r="I27" s="80" t="s">
        <v>211</v>
      </c>
      <c r="J27" s="80" t="s">
        <v>202</v>
      </c>
    </row>
    <row r="28" spans="5:14" ht="71.25">
      <c r="G28" s="83" t="s">
        <v>193</v>
      </c>
      <c r="H28" s="80" t="s">
        <v>198</v>
      </c>
      <c r="I28" s="80" t="s">
        <v>209</v>
      </c>
      <c r="J28" s="80" t="s">
        <v>203</v>
      </c>
    </row>
    <row r="29" spans="5:14">
      <c r="G29" s="81" t="s">
        <v>194</v>
      </c>
      <c r="H29" s="82" t="s">
        <v>199</v>
      </c>
      <c r="I29" s="78" t="s">
        <v>212</v>
      </c>
      <c r="J29" s="79" t="s">
        <v>204</v>
      </c>
    </row>
    <row r="30" spans="5:14" ht="114">
      <c r="G30" s="81" t="s">
        <v>195</v>
      </c>
      <c r="H30" s="80" t="s">
        <v>200</v>
      </c>
      <c r="I30" s="80" t="s">
        <v>210</v>
      </c>
      <c r="J30" s="79" t="s">
        <v>205</v>
      </c>
    </row>
    <row r="31" spans="5:14" ht="24">
      <c r="G31" s="84" t="s">
        <v>206</v>
      </c>
      <c r="H31" s="85" t="s">
        <v>207</v>
      </c>
      <c r="I31" s="85" t="s">
        <v>213</v>
      </c>
      <c r="J31" s="84" t="s">
        <v>208</v>
      </c>
    </row>
  </sheetData>
  <mergeCells count="2">
    <mergeCell ref="E11:N11"/>
    <mergeCell ref="G12:L12"/>
  </mergeCells>
  <hyperlinks>
    <hyperlink ref="G31" r:id="rId1"/>
    <hyperlink ref="H31" r:id="rId2"/>
    <hyperlink ref="J31" r:id="rId3"/>
    <hyperlink ref="I31" r:id="rId4"/>
  </hyperlinks>
  <pageMargins left="0.511811024" right="0.511811024" top="0.78740157499999996" bottom="0.78740157499999996" header="0.31496062000000002" footer="0.31496062000000002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Sondagem</vt:lpstr>
      <vt:lpstr>Planilha1</vt:lpstr>
      <vt:lpstr>Planilha2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cro3-andressa</dc:creator>
  <cp:lastModifiedBy>CRO3</cp:lastModifiedBy>
  <dcterms:created xsi:type="dcterms:W3CDTF">2020-01-28T12:25:45Z</dcterms:created>
  <dcterms:modified xsi:type="dcterms:W3CDTF">2020-03-12T14:56:55Z</dcterms:modified>
</cp:coreProperties>
</file>